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0" yWindow="60" windowWidth="7500" windowHeight="4245" activeTab="2"/>
  </bookViews>
  <sheets>
    <sheet name="Сводный" sheetId="2" r:id="rId1"/>
    <sheet name="Перев.раб." sheetId="3" r:id="rId2"/>
    <sheet name="Смета" sheetId="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OnCancelMacro">"UFW_Cancel"</definedName>
    <definedName name="OnProcMacro">"UFW_Convertion"</definedName>
    <definedName name="А4" localSheetId="0">#REF!</definedName>
    <definedName name="А4">#REF!</definedName>
    <definedName name="А7" localSheetId="0">#REF!</definedName>
    <definedName name="А7">#REF!</definedName>
    <definedName name="авто" localSheetId="0">[1]автотранспорт!$A$10:$C$110</definedName>
    <definedName name="авто">[2]автотранспорт!$A$7:$H$107:'[2]автотранспорт'!$C$110</definedName>
    <definedName name="бетон" localSheetId="0">[1]бетон_раствор!$M$7:$M$39</definedName>
    <definedName name="бетон">[2]бетон_раствор!$I$7:$I$56</definedName>
    <definedName name="бетон_раствор" localSheetId="0">[1]автотранспорт!$J$17:$J$51</definedName>
    <definedName name="бетон_раствор">[2]автотранспорт!$O$13:$O$59</definedName>
    <definedName name="бетон2" localSheetId="0">[3]бетон_раствор!$M$7:$M$56</definedName>
    <definedName name="бетон2">[2]бетон_раствор!$M$7:$M$56</definedName>
    <definedName name="бетон3" localSheetId="0">[3]бетон_раствор!$O$7:$O$56</definedName>
    <definedName name="бетон3">[2]бетон_раствор!$O$7:$O$56</definedName>
    <definedName name="бордюр" localSheetId="0">[1]автотранспорт!$P$17:$P$28</definedName>
    <definedName name="бордюр">[2]автотранспорт!$V$14:$V$31</definedName>
    <definedName name="вес_бордюр" localSheetId="0">[1]Бордюр!$J$7:$J$53</definedName>
    <definedName name="вес_бордюр">[2]Бордюр!$J$7:$J$44</definedName>
    <definedName name="вес_местн" localSheetId="0">'[3]Нерудные низкой прочности'!$E$7:$E$115</definedName>
    <definedName name="вес_местн">'[2]Нерудные низкой прочности'!$E$7:$E$115</definedName>
    <definedName name="вес_неруд" localSheetId="0">'[1]12.Нерудные'!$D$7:$D$75</definedName>
    <definedName name="вес_неруд">'[2]12.Нерудные'!$D$7:$D$88</definedName>
    <definedName name="вес_п" localSheetId="0">[4]Плитка!$J$235:$J$2962</definedName>
    <definedName name="вес_п">[2]Плитка!$J$235:$J$2979</definedName>
    <definedName name="Вид_работ" localSheetId="0">[5]нормы!$A$1:$A$3</definedName>
    <definedName name="Вид_работ">[6]нормы!$A$1:$A$3</definedName>
    <definedName name="Виды_норм_ВЗиС" localSheetId="0">[5]нормы!$A$4:$A$17</definedName>
    <definedName name="Виды_норм_ВЗиС">[6]нормы!$A$4:$A$17</definedName>
    <definedName name="выбор_неруд" localSheetId="0">'[3]12.Нерудные'!$I$7:$I$16</definedName>
    <definedName name="выбор_неруд">'[2]12.Нерудные'!$I$7:$I$16</definedName>
    <definedName name="дор">[6]нормы!$J$4:$J$8</definedName>
    <definedName name="жд" localSheetId="0">[1]автотранспорт!$F$10:$BB$11</definedName>
    <definedName name="жд">[2]автотранспорт!$K$4:$BH$5</definedName>
    <definedName name="_xlnm.Print_Titles" localSheetId="2">Смета!$21:$21</definedName>
    <definedName name="Заголовок_для_печати" localSheetId="0">#REF!</definedName>
    <definedName name="Заголовок_для_печати">#REF!</definedName>
    <definedName name="здан">[6]нормы!$J$9:$J$13</definedName>
    <definedName name="зем">[6]нормы!$J$1:$J$3</definedName>
    <definedName name="зимн">[6]нормы!$J$1:$L$18</definedName>
    <definedName name="Инфляция" localSheetId="0">#REF!</definedName>
    <definedName name="Инфляция">#REF!</definedName>
    <definedName name="Компенсации">[7]Ресурсы!$A$4:$N$65536</definedName>
    <definedName name="местн" localSheetId="0">'[3]Нерудные низкой прочности'!$J$7:$J$25</definedName>
    <definedName name="местн">'[2]Нерудные низкой прочности'!$J$7:$J$25</definedName>
    <definedName name="местный" localSheetId="0">'[4]12.Нерудные'!$K$8:$K$18</definedName>
    <definedName name="местный">'[8]12.Нерудные'!$K$8:$K$41</definedName>
    <definedName name="неруд" localSheetId="0">[3]автотранспорт!$AF$14:$AF$35</definedName>
    <definedName name="неруд">[2]автотранспорт!$AF$14:$AF$35</definedName>
    <definedName name="неруд_низк" localSheetId="0">[3]автотранспорт!$AA$14:$AA$26</definedName>
    <definedName name="неруд_низк">[2]автотранспорт!$AA$14:$AA$26</definedName>
    <definedName name="нормы" localSheetId="0">[5]нормы!$A$4:$C$17</definedName>
    <definedName name="нормы">[6]нормы!$A$4:$C$17</definedName>
    <definedName name="_xlnm.Print_Area" localSheetId="1">Перев.раб.!$A$1:$F$46</definedName>
    <definedName name="_xlnm.Print_Area" localSheetId="0">Сводный!$A$1:$H$91</definedName>
    <definedName name="_xlnm.Print_Area" localSheetId="2">Смета!$A$1:$K$81</definedName>
    <definedName name="Объекты">[7]Объекты!$A$3:$K$65536</definedName>
    <definedName name="округл" localSheetId="0">[5]нормы!$A$19:$A$20</definedName>
    <definedName name="округл">[6]нормы!$A$19:$A$20</definedName>
    <definedName name="пересеч">[6]нормы!$J$14:$J$18</definedName>
    <definedName name="поставщ_асф" localSheetId="0">'[1]13.А.б. смеси'!$B$7:$B$234</definedName>
    <definedName name="поставщ_асф">'[2]13.А.б. смеси'!$B$7:$B$274</definedName>
    <definedName name="поставщ_бет_раств" localSheetId="0">[1]бетон_раствор!$C$7:$C$511</definedName>
    <definedName name="поставщ_бет_раств">[9]бетон_раствор!$C$7:$C$511</definedName>
    <definedName name="поставщ_бетон" localSheetId="0">[4]бетон_раствор!$C$7:$C$505</definedName>
    <definedName name="поставщ_бетон">[2]бетон_раствор!$C$7:$C$615</definedName>
    <definedName name="поставщ_бордюр" localSheetId="0">[1]Бордюр!$C$7:$C$53</definedName>
    <definedName name="поставщ_бордюр">[2]Бордюр!$C$7:$C$44</definedName>
    <definedName name="поставщ_местн" localSheetId="0">'[3]Нерудные низкой прочности'!$B$7:$B$115</definedName>
    <definedName name="поставщ_местн">'[2]Нерудные низкой прочности'!$B$7:$B$115</definedName>
    <definedName name="поставщ_неруд" localSheetId="0">'[1]12.Нерудные'!$B$7:$B$75</definedName>
    <definedName name="поставщ_неруд">'[2]12.Нерудные'!$B$7:$B$88</definedName>
    <definedName name="поставщ_п" localSheetId="0">[4]Плитка!$C$235:$C$2962</definedName>
    <definedName name="поставщ_п">[2]Плитка!$C$235:$C$2979</definedName>
    <definedName name="поставщ_плитка" localSheetId="0">[4]Плитка!$K$235:$K$237</definedName>
    <definedName name="поставщ_плитка">[2]Плитка!$K$235:$K$237</definedName>
    <definedName name="поставщ_раствор" localSheetId="0">[4]бетон_раствор!$C$507:$C$623</definedName>
    <definedName name="поставщ_раствор">[2]бетон_раствор!$C$617:$C$732</definedName>
    <definedName name="район" localSheetId="0">[1]автотранспорт!$F$17:$F$61</definedName>
    <definedName name="район">[2]автотранспорт!$K$14:$K$58</definedName>
    <definedName name="раствор" localSheetId="0">[1]бетон_раствор!$N$7:$N$13</definedName>
    <definedName name="раствор">[2]бетон_раствор!$J$7:$J$19</definedName>
    <definedName name="раствор2" localSheetId="0">[3]бетон_раствор!$N$7:$N$19</definedName>
    <definedName name="раствор2">[2]бетон_раствор!$N$7:$N$19</definedName>
    <definedName name="раствор3" localSheetId="0">[3]бетон_раствор!$P$7:$P$19</definedName>
    <definedName name="раствор3">[2]бетон_раствор!$P$7:$P$19</definedName>
    <definedName name="ресурс_асф" localSheetId="0">'[1]13.А.б. смеси'!$C$7:$C$234</definedName>
    <definedName name="ресурс_асф">'[2]13.А.б. смеси'!$C$7:$C$274</definedName>
    <definedName name="ресурс_бетон" localSheetId="0">[1]бетон_раствор!$D$7:$D$511</definedName>
    <definedName name="ресурс_бетон">[2]бетон_раствор!$D$7:$D$615</definedName>
    <definedName name="ресурс_бордюр" localSheetId="0">[1]Бордюр!$D$7:$D$53</definedName>
    <definedName name="ресурс_бордюр">[2]Бордюр!$D$7:$D$44</definedName>
    <definedName name="ресурс_местн" localSheetId="0">'[4]12.Нерудные'!$I$7:$I$13</definedName>
    <definedName name="ресурс_местн">'[2]Нерудные низкой прочности'!$A$7:$A$115</definedName>
    <definedName name="ресурс_неруд" localSheetId="0">'[1]12.Нерудные'!$A$7:$A$75</definedName>
    <definedName name="ресурс_неруд">'[2]12.Нерудные'!$A$7:$A$88</definedName>
    <definedName name="ресурс_п" localSheetId="0">[4]Плитка!$D$235:$D$2962</definedName>
    <definedName name="ресурс_п">[2]Плитка!$D$235:$D$2979</definedName>
    <definedName name="ресурс_плитка" localSheetId="0">[4]Плитка!$M$235:$M$241</definedName>
    <definedName name="ресурс_плитка">[2]Плитка!$M$235:$M$241</definedName>
    <definedName name="ресурс_раствор" localSheetId="0">[1]бетон_раствор!$E$7:$E$511</definedName>
    <definedName name="ресурс_раствор">[2]бетон_раствор!$D$617:$D$732</definedName>
    <definedName name="ССЦ">[6]нормы!$E$1:$F$6</definedName>
    <definedName name="табл" localSheetId="0">[1]табл!$A$1:$AT$35</definedName>
    <definedName name="табл">[2]табл!$A$1:$AT$32</definedName>
    <definedName name="тактил_выбор" localSheetId="0">[4]Плитка!$D$247:$D$257</definedName>
    <definedName name="тактил_выбор">[2]Плитка!$D$247:$D$257</definedName>
    <definedName name="тактил_горяч" localSheetId="0">[4]Плитка!$D$1615:$D$1638</definedName>
    <definedName name="тактил_горяч">[2]Плитка!$D$1615:$D$1638</definedName>
    <definedName name="тактил_семком" localSheetId="0">[8]Плитка!$D$2964:$D$2979</definedName>
    <definedName name="тактил_семком">[2]Плитка!$D$2964:$D$2979</definedName>
    <definedName name="уров_цен">[6]нормы!$E$1:$E$6</definedName>
    <definedName name="цена_асф" localSheetId="0">'[1]13.А.б. смеси'!$D$7:$D$234</definedName>
    <definedName name="цена_асф">'[2]13.А.б. смеси'!$D$7:$D$274</definedName>
    <definedName name="цена_бетон" localSheetId="0">[1]бетон_раствор!$I$7:$I$511</definedName>
    <definedName name="цена_бетон">[2]бетон_раствор!$G$7:$G$615</definedName>
    <definedName name="цена_бордюр" localSheetId="0">[1]Бордюр!$G$7:$G$53</definedName>
    <definedName name="цена_бордюр">[2]Бордюр!$G$7:$G$44</definedName>
    <definedName name="цена_местн" localSheetId="0">'[3]Нерудные низкой прочности'!$F$7:$F$115</definedName>
    <definedName name="цена_местн">'[2]Нерудные низкой прочности'!$F$7:$F$115</definedName>
    <definedName name="цена_неруд" localSheetId="0">'[1]12.Нерудные'!$E$7:$E$75</definedName>
    <definedName name="цена_неруд">'[2]12.Нерудные'!$E$7:$E$88</definedName>
    <definedName name="цена_п" localSheetId="0">[4]Плитка!$G$235:$G$2962</definedName>
    <definedName name="цена_п">[2]Плитка!$G$235:$G$2979</definedName>
    <definedName name="цена_раствор" localSheetId="0">[1]бетон_раствор!$H$7:$H$511</definedName>
    <definedName name="цена_раствор">[2]бетон_раствор!$G$617:$G$732</definedName>
  </definedNames>
  <calcPr calcId="125725"/>
</workbook>
</file>

<file path=xl/calcChain.xml><?xml version="1.0" encoding="utf-8"?>
<calcChain xmlns="http://schemas.openxmlformats.org/spreadsheetml/2006/main">
  <c r="A4" i="2"/>
  <c r="A3"/>
  <c r="E31" i="3"/>
  <c r="D3" s="1"/>
  <c r="E27"/>
  <c r="E21"/>
  <c r="E15"/>
  <c r="E11"/>
  <c r="E13" s="1"/>
  <c r="G1"/>
  <c r="A1"/>
  <c r="D78" i="2"/>
  <c r="H78" s="1"/>
  <c r="C75"/>
  <c r="C73"/>
  <c r="C71"/>
  <c r="C69"/>
  <c r="H67"/>
  <c r="C66"/>
  <c r="H65"/>
  <c r="H64"/>
  <c r="C61"/>
  <c r="H58"/>
  <c r="H57"/>
  <c r="H56"/>
  <c r="B56"/>
  <c r="C55"/>
  <c r="N54"/>
  <c r="G54"/>
  <c r="F53"/>
  <c r="E53"/>
  <c r="D53"/>
  <c r="H51"/>
  <c r="H50"/>
  <c r="H49"/>
  <c r="H48"/>
  <c r="H47"/>
  <c r="K46" s="1"/>
  <c r="D47"/>
  <c r="G46"/>
  <c r="F46"/>
  <c r="E46"/>
  <c r="D46"/>
  <c r="H46" s="1"/>
  <c r="H45"/>
  <c r="H44"/>
  <c r="H43"/>
  <c r="K42"/>
  <c r="G42"/>
  <c r="F42"/>
  <c r="E42"/>
  <c r="D42"/>
  <c r="H42" s="1"/>
  <c r="J42" s="1"/>
  <c r="H41"/>
  <c r="H40"/>
  <c r="K38" s="1"/>
  <c r="H39"/>
  <c r="G38"/>
  <c r="F38"/>
  <c r="E38"/>
  <c r="D38"/>
  <c r="H38" s="1"/>
  <c r="H37"/>
  <c r="H36"/>
  <c r="D35"/>
  <c r="G34"/>
  <c r="F34"/>
  <c r="E34"/>
  <c r="H33"/>
  <c r="H32"/>
  <c r="H31"/>
  <c r="G30"/>
  <c r="F30"/>
  <c r="E30"/>
  <c r="D30"/>
  <c r="H29"/>
  <c r="H28"/>
  <c r="H27"/>
  <c r="K26" s="1"/>
  <c r="G26"/>
  <c r="F26"/>
  <c r="E26"/>
  <c r="D26"/>
  <c r="H26" s="1"/>
  <c r="J26" s="1"/>
  <c r="H25"/>
  <c r="H24"/>
  <c r="H23"/>
  <c r="G22"/>
  <c r="F22"/>
  <c r="E22"/>
  <c r="D22"/>
  <c r="I15"/>
  <c r="C15"/>
  <c r="I14"/>
  <c r="D13"/>
  <c r="E40" i="3" l="1"/>
  <c r="G40" s="1"/>
  <c r="E23"/>
  <c r="E25" s="1"/>
  <c r="H25" s="1"/>
  <c r="J38" i="2"/>
  <c r="K22"/>
  <c r="H30"/>
  <c r="J30" s="1"/>
  <c r="K30"/>
  <c r="G52"/>
  <c r="J46"/>
  <c r="H35"/>
  <c r="K34" s="1"/>
  <c r="D34"/>
  <c r="E52"/>
  <c r="H54"/>
  <c r="H22"/>
  <c r="D52"/>
  <c r="F52"/>
  <c r="J13" i="1"/>
  <c r="J12"/>
  <c r="J15"/>
  <c r="J11"/>
  <c r="J14"/>
  <c r="K52" i="2" l="1"/>
  <c r="G55"/>
  <c r="C54"/>
  <c r="J22"/>
  <c r="E59"/>
  <c r="E62" s="1"/>
  <c r="F59"/>
  <c r="H34"/>
  <c r="J34" s="1"/>
  <c r="D59"/>
  <c r="D68" l="1"/>
  <c r="D69" s="1"/>
  <c r="E68"/>
  <c r="E69" s="1"/>
  <c r="H55"/>
  <c r="G53"/>
  <c r="E70"/>
  <c r="E71" s="1"/>
  <c r="D62"/>
  <c r="H52"/>
  <c r="J52" s="1"/>
  <c r="F62"/>
  <c r="E74" l="1"/>
  <c r="E76" s="1"/>
  <c r="E77" s="1"/>
  <c r="F68"/>
  <c r="H53"/>
  <c r="K53"/>
  <c r="G59"/>
  <c r="K59" s="1"/>
  <c r="E72"/>
  <c r="E73" s="1"/>
  <c r="D70"/>
  <c r="D71" l="1"/>
  <c r="D72" s="1"/>
  <c r="J53"/>
  <c r="F69"/>
  <c r="H59"/>
  <c r="D73" l="1"/>
  <c r="J59"/>
  <c r="G66"/>
  <c r="F70"/>
  <c r="D74"/>
  <c r="F71" l="1"/>
  <c r="H66"/>
  <c r="G63"/>
  <c r="D76"/>
  <c r="D77" l="1"/>
  <c r="H63"/>
  <c r="K63"/>
  <c r="F72"/>
  <c r="F73" l="1"/>
  <c r="F74" s="1"/>
  <c r="J63"/>
  <c r="G61"/>
  <c r="H61" l="1"/>
  <c r="G60"/>
  <c r="F76"/>
  <c r="H60" l="1"/>
  <c r="K60"/>
  <c r="G68"/>
  <c r="G69" s="1"/>
  <c r="G62"/>
  <c r="K62" s="1"/>
  <c r="F77"/>
  <c r="H69" l="1"/>
  <c r="K69"/>
  <c r="G70"/>
  <c r="J60"/>
  <c r="H62"/>
  <c r="J62" s="1"/>
  <c r="H68" l="1"/>
  <c r="J69"/>
  <c r="H70"/>
  <c r="G71"/>
  <c r="K70"/>
  <c r="H71" l="1"/>
  <c r="H72" s="1"/>
  <c r="G72"/>
  <c r="J70"/>
  <c r="G73" l="1"/>
  <c r="K72"/>
  <c r="J72" s="1"/>
  <c r="H73" l="1"/>
  <c r="H74" s="1"/>
  <c r="G74"/>
  <c r="G76" l="1"/>
  <c r="K74"/>
  <c r="J74" s="1"/>
  <c r="G77" l="1"/>
  <c r="H77" s="1"/>
  <c r="H76"/>
</calcChain>
</file>

<file path=xl/comments1.xml><?xml version="1.0" encoding="utf-8"?>
<comments xmlns="http://schemas.openxmlformats.org/spreadsheetml/2006/main">
  <authors>
    <author>Махмудов Рустам Аллахвердиевич</author>
    <author>Andrey</author>
    <author>Alex</author>
    <author>Alex Sosedko</author>
    <author>Смирнова Марина Владимировна</author>
    <author>G_Alex</author>
    <author>Волченков Сергей</author>
    <author>ykazaeva</author>
    <author>&lt;&gt;</author>
  </authors>
  <commentList>
    <comment ref="C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ЛОКАЛЬНАЯ СМЕТА №&lt;Индекс/ЛН локальной сметы&gt;</t>
        </r>
      </text>
    </comment>
    <comment ref="A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C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M11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M1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Строительные работы&gt;</t>
        </r>
      </text>
    </comment>
    <comment ref="M1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Прочие работы и затраты&gt;</t>
        </r>
      </text>
    </comment>
    <comment ref="M1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</text>
    </comment>
    <comment ref="N1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M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B16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Составлен в текущих ценах по состоянию на &lt;подпись 102 значение&gt;</t>
        </r>
      </text>
    </comment>
    <comment ref="A21" authorId="5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1" authorId="5">
      <text>
        <r>
          <rPr>
            <sz val="10"/>
            <color indexed="81"/>
            <rFont val="Tahoma"/>
            <family val="2"/>
            <charset val="204"/>
          </rPr>
          <t xml:space="preserve"> &lt;Обоснование (код) позиции&gt;   
</t>
        </r>
        <r>
          <rPr>
            <b/>
            <sz val="10"/>
            <color indexed="81"/>
            <rFont val="Tahoma"/>
            <family val="2"/>
            <charset val="204"/>
          </rPr>
          <t>&lt;Примечание&gt;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C21" authorId="5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&lt;Ед. измерения по расценке&gt;
&lt;Обоснование коэффициентов&gt;
&lt;К-ты к итогам при их применении в позиции (тек. цены)&gt;
&lt;Строка задания НР для рес.расч.&gt;
&lt;Строка задания СП для рес.расч.&gt;</t>
        </r>
      </text>
    </comment>
    <comment ref="D21" authorId="5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&lt;Нормы НР по позиции при рес.методе&gt;&lt;Нормы СП по позиции при рес.методе&gt;</t>
        </r>
      </text>
    </comment>
    <comment ref="E21" authorId="5">
      <text>
        <r>
          <rPr>
            <sz val="10"/>
            <color indexed="81"/>
            <rFont val="Tahoma"/>
            <family val="2"/>
          </rPr>
          <t xml:space="preserve"> &lt;ПЗ по позиции на единицу в текущих ценах с учетом всех к-тов&gt;
----------
&lt;ОЗП по позиции на единицу в текущих ценах с учетом всех к-тов&gt;</t>
        </r>
      </text>
    </comment>
    <comment ref="F21" authorId="5">
      <text>
        <r>
          <rPr>
            <sz val="10"/>
            <color indexed="81"/>
            <rFont val="Tahoma"/>
            <family val="2"/>
          </rPr>
          <t xml:space="preserve"> &lt;ЭММ по позиции на единицу в текущих ценах с учетом всех к-тов&gt;
----------
&lt;ЗПМ по позиции на единицу в текущих ценах с учетом всех к-тов&gt;</t>
        </r>
      </text>
    </comment>
    <comment ref="G21" authorId="5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в текущих ценах до начисления НР и СП&gt;
----------</t>
        </r>
        <r>
          <rPr>
            <sz val="10"/>
            <color indexed="81"/>
            <rFont val="Tahoma"/>
            <family val="2"/>
            <charset val="204"/>
          </rPr>
          <t xml:space="preserve">
НР=&lt;Сумма НР по позиции при расчете в текущих ценах (ресурсный расчет)&gt;
СП=&lt;Сумма СП по позиции при расчете в текущих ценах (ресурсный расчет)&gt;</t>
        </r>
      </text>
    </comment>
    <comment ref="H21" authorId="5">
      <text>
        <r>
          <rPr>
            <sz val="10"/>
            <color indexed="81"/>
            <rFont val="Tahoma"/>
            <family val="2"/>
          </rPr>
          <t xml:space="preserve"> &lt;Общая стоимость ОЗП по позиции в текущих ценах до начисления НР и СП&gt;</t>
        </r>
      </text>
    </comment>
    <comment ref="I21" authorId="6">
      <text>
        <r>
          <rPr>
            <sz val="10"/>
            <color indexed="81"/>
            <rFont val="Tahoma"/>
            <family val="2"/>
            <charset val="204"/>
          </rPr>
          <t xml:space="preserve"> &lt;Общая стоимость ЭММ по позиции в текущих ценах до начисления НР и СП&gt;
-----------
&lt;Общая стоимость ЗПМ по позиции в текущих ценах до начисления НР и СП&gt;
</t>
        </r>
      </text>
    </comment>
    <comment ref="J21" authorId="7">
      <text>
        <r>
          <rPr>
            <sz val="10"/>
            <color indexed="81"/>
            <rFont val="Tahoma"/>
            <family val="2"/>
            <charset val="204"/>
          </rPr>
          <t xml:space="preserve"> &lt;ТЗ по позиции на единицу&gt;
----------
&lt;ТЗМ по позиции на единицу&gt;</t>
        </r>
      </text>
    </comment>
    <comment ref="K21" authorId="7">
      <text>
        <r>
          <rPr>
            <sz val="10"/>
            <color indexed="81"/>
            <rFont val="Tahoma"/>
            <family val="2"/>
            <charset val="204"/>
          </rPr>
          <t xml:space="preserve"> &lt;ТЗ по позиции всего&gt;
----------
&lt;ТЗМ по позиции всего&gt;</t>
        </r>
      </text>
    </comment>
    <comment ref="A7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73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H73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&lt;З/п основных рабочих (итоги)&gt;</t>
        </r>
      </text>
    </comment>
    <comment ref="I73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K73" authorId="7">
      <text>
        <r>
          <rPr>
            <sz val="8"/>
            <color indexed="81"/>
            <rFont val="Tahoma"/>
            <family val="2"/>
            <charset val="204"/>
          </rPr>
          <t xml:space="preserve"> &lt;Трудозатраты основных рабочих (итоги)&gt;
-------------------
&lt;Трудозатраты машинистов (итоги)&gt;
</t>
        </r>
      </text>
    </comment>
    <comment ref="A78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80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<sst xmlns="http://schemas.openxmlformats.org/spreadsheetml/2006/main" count="488" uniqueCount="294">
  <si>
    <t>№ пп</t>
  </si>
  <si>
    <t xml:space="preserve">Основание:  </t>
  </si>
  <si>
    <t>Количество</t>
  </si>
  <si>
    <t>Шифр и № позиции норамтива</t>
  </si>
  <si>
    <t>Наименование работ и затрат, еденица измерения</t>
  </si>
  <si>
    <t>Стоимость единицы, руб.</t>
  </si>
  <si>
    <t>оплата труда осн. раб.</t>
  </si>
  <si>
    <t>в т.ч. оплата труда мех.</t>
  </si>
  <si>
    <t>Общая стоимость, руб.</t>
  </si>
  <si>
    <t>всего</t>
  </si>
  <si>
    <t>зкспл. маш.</t>
  </si>
  <si>
    <t>экспл. маш.</t>
  </si>
  <si>
    <t>Затр. труда рабочих, не зан. обсл. машин, чел-ч</t>
  </si>
  <si>
    <t>обслуж. машины</t>
  </si>
  <si>
    <t>на ед.</t>
  </si>
  <si>
    <t>Объект:</t>
  </si>
  <si>
    <t>(Локальный сметный расчет)</t>
  </si>
  <si>
    <t>Форма 4</t>
  </si>
  <si>
    <t>Сметная стоимость:</t>
  </si>
  <si>
    <t>Нормативная трудоемкость:</t>
  </si>
  <si>
    <t>Сметная заработная плата:</t>
  </si>
  <si>
    <t>прочие:</t>
  </si>
  <si>
    <t>В т.ч., строительные работы:</t>
  </si>
  <si>
    <t>ЛОКАЛЬНАЯ СМЕТА №04-01-01</t>
  </si>
  <si>
    <t>на Дорожная одежда</t>
  </si>
  <si>
    <t>Ведомость дефектов</t>
  </si>
  <si>
    <t>Составлен в текущих ценах по состоянию на 01.06.2017</t>
  </si>
  <si>
    <t>Составил:  _________________ /Н.М.Куклева/</t>
  </si>
  <si>
    <t>Проверил:  _________________ /В.В.Кроленко/</t>
  </si>
  <si>
    <t>Раздел 1. Земляное полотно</t>
  </si>
  <si>
    <t>ГЭСН01-01-030-06</t>
  </si>
  <si>
    <t xml:space="preserve">Разработка грунта с перемещением до 10 м бульдозерами мощностью: 79 кВт (108 л.с.), группа грунтов 2
1000 м3
(МДС35-IV п.4.7.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 </t>
  </si>
  <si>
    <t>7980,04
----------
2697,61</t>
  </si>
  <si>
    <t>559
-----------
189</t>
  </si>
  <si>
    <t xml:space="preserve">
----------
9,3625</t>
  </si>
  <si>
    <t xml:space="preserve">
----------
0,6554</t>
  </si>
  <si>
    <t/>
  </si>
  <si>
    <t>Накладные расходы от ФОТ(189 руб.)</t>
  </si>
  <si>
    <t>81%=95%*0.85</t>
  </si>
  <si>
    <t>Сметная прибыль от ФОТ(189 руб.)</t>
  </si>
  <si>
    <t>34%=50%*(0.85*0.8)</t>
  </si>
  <si>
    <t>Всего с НР и СП</t>
  </si>
  <si>
    <t>ГЭСН01-01-030-14</t>
  </si>
  <si>
    <t xml:space="preserve">При перемещении грунта на каждые последующие 10 м добавлять: к норме 01-01-030-06
1000 м3
(МДС35-IV п.4.7.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 </t>
  </si>
  <si>
    <t>6317,98
----------
2135,76</t>
  </si>
  <si>
    <t>442
-----------
150</t>
  </si>
  <si>
    <t xml:space="preserve">
----------
7,4125</t>
  </si>
  <si>
    <t xml:space="preserve">
----------
0,5189</t>
  </si>
  <si>
    <t>Накладные расходы от ФОТ(150 руб.)</t>
  </si>
  <si>
    <t>Сметная прибыль от ФОТ(150 руб.)</t>
  </si>
  <si>
    <t>ГЭСН01-02-001-02</t>
  </si>
  <si>
    <t xml:space="preserve">Уплотнение грунта  прицепными катками на пневмоколесном ходу 25 т на первый проход по одному следу при толщине слоя: 30 см
1000 м3
(п.8.7.1 Методики применения сметных норм (согл. приказу Минстроя России от 29.12.2016г. №1028/пр)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 </t>
  </si>
  <si>
    <t>16672,94
----------
5542,9</t>
  </si>
  <si>
    <t>1167
-----------
388</t>
  </si>
  <si>
    <t xml:space="preserve">
----------
19,2375</t>
  </si>
  <si>
    <t xml:space="preserve">
----------
1,3466</t>
  </si>
  <si>
    <t>Накладные расходы от ФОТ(388 руб.)</t>
  </si>
  <si>
    <t>Сметная прибыль от ФОТ(388 руб.)</t>
  </si>
  <si>
    <t>ГЭСН01-02-001-08</t>
  </si>
  <si>
    <t xml:space="preserve">На каждый последующий проход по одному следу добавлять: к норме 01-02-001-02 до 6 проходов
1000 м3
(п.8.7.1 Методики применения сметных норм (согл. приказу Минстроя России от 29.12.2016г. №1028/пр)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К ПЗ=5 (ОЗП=5; ЭМ=5 к расх.; ЗПМ=5; МАТ=5 к расх.; ТЗ=5; ТЗМ=5))
 </t>
  </si>
  <si>
    <t>8731,69
----------
2485,13</t>
  </si>
  <si>
    <t>611
-----------
174</t>
  </si>
  <si>
    <t xml:space="preserve">
----------
8,625</t>
  </si>
  <si>
    <t xml:space="preserve">
----------
0,6038</t>
  </si>
  <si>
    <t>Накладные расходы от ФОТ(174 руб.)</t>
  </si>
  <si>
    <t>Сметная прибыль от ФОТ(174 руб.)</t>
  </si>
  <si>
    <t>ГЭСН01-02-006-01</t>
  </si>
  <si>
    <t xml:space="preserve">Полив водой уплотняемого грунта насыпей
1000 м3
(п.8.7.1 Методики применения сметных норм (согл. приказу Минстроя России от 29.12.2016г. №1028/пр)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 </t>
  </si>
  <si>
    <t>21494,44
----------
1646,2</t>
  </si>
  <si>
    <t>17188,24
----------
3936,35</t>
  </si>
  <si>
    <t>602
-----------
138</t>
  </si>
  <si>
    <t>15,9965
----------
17,3875</t>
  </si>
  <si>
    <t>0,5599
----------
0,6086</t>
  </si>
  <si>
    <t>Накладные расходы от ФОТ(196 руб.)</t>
  </si>
  <si>
    <t>Сметная прибыль от ФОТ(196 руб.)</t>
  </si>
  <si>
    <t>ГЭСН01-02-027-02</t>
  </si>
  <si>
    <t xml:space="preserve">Планировка обочин механизированным способом, группа грунтов 2
1000 м2
(МДС35-IV п.4.7.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 </t>
  </si>
  <si>
    <t>1461,84
----------
379,59</t>
  </si>
  <si>
    <t>748
-----------
194</t>
  </si>
  <si>
    <t xml:space="preserve">
----------
1,375</t>
  </si>
  <si>
    <t xml:space="preserve">
----------
0,704</t>
  </si>
  <si>
    <t>Накладные расходы от ФОТ(194 руб.)</t>
  </si>
  <si>
    <t>68%=80%*0.85</t>
  </si>
  <si>
    <t>Сметная прибыль от ФОТ(194 руб.)</t>
  </si>
  <si>
    <t>31%=45%*(0.85*0.8)</t>
  </si>
  <si>
    <t>Итого прямые затраты по разделу в текущих ценах</t>
  </si>
  <si>
    <t>4129
_____
1233</t>
  </si>
  <si>
    <t>0,5599
-------------------
4,4373</t>
  </si>
  <si>
    <t>Накладные расходы</t>
  </si>
  <si>
    <t>Сметная прибыль</t>
  </si>
  <si>
    <t>Итого по разделу 1 Земляное полотно</t>
  </si>
  <si>
    <t>Раздел 2. Дорожная одежда</t>
  </si>
  <si>
    <t>ГЭСН27-04-001-02</t>
  </si>
  <si>
    <t xml:space="preserve">Устройство подстилающих и выравнивающих слоев оснований: из песчано-гравийной смеси,
100 м3
(МДС35-IV п.4.7.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Прил.27.3 п.3.1 Производство работ на одной половине проезжей части при систематическом движении транспорта на другой ОЗП=1,2; ЭМ=1,2 к расх.; ЗПМ=1,2; ТЗ=1,2; ТЗМ=1,2)
 </t>
  </si>
  <si>
    <t>192110,31
----------
3170,08</t>
  </si>
  <si>
    <t>25466,79
----------
5553,9</t>
  </si>
  <si>
    <t>31299
-----------
6826</t>
  </si>
  <si>
    <t>21,6936
----------
22,215</t>
  </si>
  <si>
    <t>26,6614
----------
27,3022</t>
  </si>
  <si>
    <t>Накладные расходы от ФОТ(10722 руб.)</t>
  </si>
  <si>
    <t>121%=142%*0.85</t>
  </si>
  <si>
    <t>Сметная прибыль от ФОТ(10722 руб.)</t>
  </si>
  <si>
    <t>65%=95%*(0.85*0.8)</t>
  </si>
  <si>
    <t>ГЭСН27-04-003-04</t>
  </si>
  <si>
    <t xml:space="preserve">Устройство оснований и покрытий из  щебеночно-песчано-гравийных смесей ГОСТ 25607-2009, С-1, марка смеси 800 серповидного профиля покрытия при толщине дороги по оси 15 см
1000 м2
(МДС35-IV п.4.7.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Прил.27.3 п.3.1 Производство работ на одной половине проезжей части при систематическом движении транспорта на другой ОЗП=1,2; ЭМ=1,2 к расх.; ЗПМ=1,2; ТЗ=1,2; ТЗМ=1,2)
 </t>
  </si>
  <si>
    <t>226858,17
----------
10958,44</t>
  </si>
  <si>
    <t>35646,68
----------
9167,4</t>
  </si>
  <si>
    <t>73004
-----------
18775</t>
  </si>
  <si>
    <t>67,3992
----------
37,485</t>
  </si>
  <si>
    <t>138,0336
----------
76,7693</t>
  </si>
  <si>
    <t>Накладные расходы от ФОТ(41218 руб.)</t>
  </si>
  <si>
    <t>Сметная прибыль от ФОТ(41218 руб.)</t>
  </si>
  <si>
    <t>104303
_____
25601</t>
  </si>
  <si>
    <t>164,695
-------------------
104,0715</t>
  </si>
  <si>
    <t>Итого по разделу 2 Дорожная одежда</t>
  </si>
  <si>
    <t>Раздел 3. Пересечения и примыкания</t>
  </si>
  <si>
    <t>1528
-----------
333</t>
  </si>
  <si>
    <t>1,3016
----------
1,3329</t>
  </si>
  <si>
    <t>Накладные расходы от ФОТ(523 руб.)</t>
  </si>
  <si>
    <t>Сметная прибыль от ФОТ(523 руб.)</t>
  </si>
  <si>
    <t>1528
_____
333</t>
  </si>
  <si>
    <t>1,3016
-------------------
1,3329</t>
  </si>
  <si>
    <t>Итого по разделу 3 Пересечения и примыкания</t>
  </si>
  <si>
    <t>Итого прямые затраты по смете в текущих ценах</t>
  </si>
  <si>
    <t>109960
_____
27167</t>
  </si>
  <si>
    <t>166,5565
-------------------
109,8417</t>
  </si>
  <si>
    <t>ВСЕГО по смете</t>
  </si>
  <si>
    <t>Заказчик: Администрация  Старонижестеблиевского сельского поселения Красноармейского района.</t>
  </si>
  <si>
    <t>Составлен на основе: сводного сметного расчета</t>
  </si>
  <si>
    <t>(ссылка на сметную или инуюдокументацию)</t>
  </si>
  <si>
    <t xml:space="preserve">и является приложением №____ к муниципальному контракту № </t>
  </si>
  <si>
    <t>_____________________________________________________________________________________</t>
  </si>
  <si>
    <t xml:space="preserve">      (ссылка на документ об утверждении)</t>
  </si>
  <si>
    <t xml:space="preserve">СВОДНЫЙ СМЕТНЫЙ РАСЧЕТ СТОИМОСТИ СТРОИТЕЛЬСТВА </t>
  </si>
  <si>
    <t>ПРОТОКОЛ СОГЛАСОВАНИЯ (ВЕДОМОСТЬ) ДОГОВОРНОЙ ЦЕНЫ</t>
  </si>
  <si>
    <t xml:space="preserve">Базовая подрядная организация: </t>
  </si>
  <si>
    <t xml:space="preserve">Вид работ: </t>
  </si>
  <si>
    <t>Ремонт автомобильной дороги</t>
  </si>
  <si>
    <t xml:space="preserve">Объект: </t>
  </si>
  <si>
    <t xml:space="preserve">Составлен в ценах по состоянию на 01.06.2017 года  </t>
  </si>
  <si>
    <t>№ п.п.</t>
  </si>
  <si>
    <t>Номера сметных расчетов и смет</t>
  </si>
  <si>
    <t>Наименование глав,объектов работ и затрат</t>
  </si>
  <si>
    <t>Сметная стоимость,тыс.руб.</t>
  </si>
  <si>
    <t>Общая сметная стоимость, тыс.руб.</t>
  </si>
  <si>
    <t>строительных работ</t>
  </si>
  <si>
    <t>монтажных работ</t>
  </si>
  <si>
    <t>Оборудование мебели и инвентаря</t>
  </si>
  <si>
    <t xml:space="preserve">прочих затрат </t>
  </si>
  <si>
    <t>Глава 1.Подготовка территории строительства</t>
  </si>
  <si>
    <t>1.1</t>
  </si>
  <si>
    <t>1.2</t>
  </si>
  <si>
    <t>1.3</t>
  </si>
  <si>
    <t>Глава 2. Земляное полотно</t>
  </si>
  <si>
    <t>2.1</t>
  </si>
  <si>
    <t>02-01-01</t>
  </si>
  <si>
    <t>Земляное полотно</t>
  </si>
  <si>
    <t>2.2</t>
  </si>
  <si>
    <t>2.3</t>
  </si>
  <si>
    <t>Глава 3.Искусственные сооружения</t>
  </si>
  <si>
    <t>3.1</t>
  </si>
  <si>
    <t>3.2</t>
  </si>
  <si>
    <t>3.3</t>
  </si>
  <si>
    <t>1</t>
  </si>
  <si>
    <t>Глава 4.Дорожная одежда</t>
  </si>
  <si>
    <t>04-01-01</t>
  </si>
  <si>
    <t>Дорожная одежда</t>
  </si>
  <si>
    <t>4.2</t>
  </si>
  <si>
    <t>4.3</t>
  </si>
  <si>
    <t>Глава 5.Здания и сооружения дорожной службы</t>
  </si>
  <si>
    <t>5.1</t>
  </si>
  <si>
    <t>5.2</t>
  </si>
  <si>
    <t>5.3</t>
  </si>
  <si>
    <t>Глава 6. Пересечения и примыкания</t>
  </si>
  <si>
    <t>6.1</t>
  </si>
  <si>
    <t>Пересечения и примыкания</t>
  </si>
  <si>
    <t>6.2</t>
  </si>
  <si>
    <t>6.3</t>
  </si>
  <si>
    <t>Глава 7.Обустройство дороги</t>
  </si>
  <si>
    <t>7.1</t>
  </si>
  <si>
    <t>07-01-01</t>
  </si>
  <si>
    <t>Обустройство дороги</t>
  </si>
  <si>
    <t>7.2</t>
  </si>
  <si>
    <t>7.3</t>
  </si>
  <si>
    <t>9.2</t>
  </si>
  <si>
    <t>9.3</t>
  </si>
  <si>
    <t>2</t>
  </si>
  <si>
    <t>Итого по главам 1-7</t>
  </si>
  <si>
    <t>3</t>
  </si>
  <si>
    <t>Глава 8.Прочие затраты</t>
  </si>
  <si>
    <t>11.2</t>
  </si>
  <si>
    <t>11.3</t>
  </si>
  <si>
    <t>Плата за негативное воздействие на окружающую среду</t>
  </si>
  <si>
    <t>11.4</t>
  </si>
  <si>
    <t>11.5</t>
  </si>
  <si>
    <t>4</t>
  </si>
  <si>
    <t>Итого по главам 1-8</t>
  </si>
  <si>
    <t>13</t>
  </si>
  <si>
    <t>Глава 10.Содержание службы заказчика-застройщика (технического надзора) строительства</t>
  </si>
  <si>
    <t>13.1</t>
  </si>
  <si>
    <t>14</t>
  </si>
  <si>
    <t>Итого по главам 1-10</t>
  </si>
  <si>
    <t>5</t>
  </si>
  <si>
    <t>Глава 9. Проектные и изыскательские работы</t>
  </si>
  <si>
    <t>15.1</t>
  </si>
  <si>
    <t>Проектные работы</t>
  </si>
  <si>
    <t>15.2</t>
  </si>
  <si>
    <t>Изыскательские работы</t>
  </si>
  <si>
    <t>15.3</t>
  </si>
  <si>
    <t>МДС 81-35.2004 прил. 8, п.12.3</t>
  </si>
  <si>
    <t>15.4</t>
  </si>
  <si>
    <t>Экспертиза предпроектной и проектной документации</t>
  </si>
  <si>
    <t>6</t>
  </si>
  <si>
    <t>Итого по главам 1-9</t>
  </si>
  <si>
    <t>11</t>
  </si>
  <si>
    <t xml:space="preserve">МДС 81-35.2004 п. 4.96 </t>
  </si>
  <si>
    <t>12</t>
  </si>
  <si>
    <t>Итого по смете</t>
  </si>
  <si>
    <t>7</t>
  </si>
  <si>
    <t>8</t>
  </si>
  <si>
    <t>Итого с инфляцией</t>
  </si>
  <si>
    <t>9</t>
  </si>
  <si>
    <t>10</t>
  </si>
  <si>
    <t>Всего  с НДС</t>
  </si>
  <si>
    <t>17</t>
  </si>
  <si>
    <t>18</t>
  </si>
  <si>
    <t>Стоимость по договору</t>
  </si>
  <si>
    <t>18.1</t>
  </si>
  <si>
    <t>В том числе НДС</t>
  </si>
  <si>
    <r>
      <t xml:space="preserve">В т.ч. возвратные суммы </t>
    </r>
    <r>
      <rPr>
        <sz val="8"/>
        <color indexed="9"/>
        <rFont val="Times New Roman"/>
        <family val="1"/>
        <charset val="204"/>
      </rPr>
      <t>(справочно)</t>
    </r>
  </si>
  <si>
    <t>п.2.5</t>
  </si>
  <si>
    <t>Воздушные линии электропередачи 35 кВ и выше</t>
  </si>
  <si>
    <t>Заказчик: Глава  Старонижестеблиевского сельского поселения Красноармейского района</t>
  </si>
  <si>
    <t>В.В.Новак</t>
  </si>
  <si>
    <t>п.5.3.5</t>
  </si>
  <si>
    <t>Объекты радиовещания и телевидения</t>
  </si>
  <si>
    <t>                                                                   [должность, подпись (инициалы, фамилия)]</t>
  </si>
  <si>
    <t>п.2.6</t>
  </si>
  <si>
    <t>Трансформаторные подстанции 35 кВ и выше и прочие объекты энергетического строительства</t>
  </si>
  <si>
    <t>п.3.5.2</t>
  </si>
  <si>
    <t>При получении асфальтобетона и цементобетона для покрытия дорог от действующих стационарных предприятий</t>
  </si>
  <si>
    <t>п.3.8.1</t>
  </si>
  <si>
    <t>Городские мосты и путепроводы в местах постоянной дислокации мостостроительных организаций</t>
  </si>
  <si>
    <t>п.3.5.1</t>
  </si>
  <si>
    <t>При использовании для строительства дорог временных передвижных асфальтобетонных и цементнобетонных заводов</t>
  </si>
  <si>
    <t>п.3.7</t>
  </si>
  <si>
    <t>Железнодорожные и автодорожные мосты длиной более 50м и путепроводы</t>
  </si>
  <si>
    <t>Расчет №1</t>
  </si>
  <si>
    <t>РАСЧЕТ ДОПОЛНИТЕЛЬНЫХ ЗАТРАТ</t>
  </si>
  <si>
    <t>НА ПЕРЕВОЗКУ РАБОЧИХ</t>
  </si>
  <si>
    <t>Затраты составляют :  Т  х n x 2 x (t1 + t2) x C,</t>
  </si>
  <si>
    <t>где</t>
  </si>
  <si>
    <t xml:space="preserve">Т      </t>
  </si>
  <si>
    <t>-</t>
  </si>
  <si>
    <t xml:space="preserve"> расчетный период ремонта (строительства)</t>
  </si>
  <si>
    <t>дни</t>
  </si>
  <si>
    <t>Т= N/В/(8час)</t>
  </si>
  <si>
    <t>месяцев</t>
  </si>
  <si>
    <t>N - нормативная трудоемкость</t>
  </si>
  <si>
    <t>чел-час</t>
  </si>
  <si>
    <t>В - среднесменное количество рабочих и механизаторов на объекте</t>
  </si>
  <si>
    <t>чел</t>
  </si>
  <si>
    <t xml:space="preserve"> количество часов в смене</t>
  </si>
  <si>
    <t>час</t>
  </si>
  <si>
    <t xml:space="preserve">n     </t>
  </si>
  <si>
    <t xml:space="preserve"> количество потребляемых автобусов</t>
  </si>
  <si>
    <t>шт</t>
  </si>
  <si>
    <t xml:space="preserve">t1     </t>
  </si>
  <si>
    <t xml:space="preserve"> время в пути</t>
  </si>
  <si>
    <t xml:space="preserve">t3     </t>
  </si>
  <si>
    <t xml:space="preserve"> время перевозки</t>
  </si>
  <si>
    <t>L1</t>
  </si>
  <si>
    <t xml:space="preserve"> расстояние перевозки по населенному пункту</t>
  </si>
  <si>
    <t>км</t>
  </si>
  <si>
    <t>V1</t>
  </si>
  <si>
    <t>средняя скорость движения автобуса по населенному пункту</t>
  </si>
  <si>
    <t>км в час</t>
  </si>
  <si>
    <t>L2</t>
  </si>
  <si>
    <t xml:space="preserve"> расстояние перевозки вне населенного пункта</t>
  </si>
  <si>
    <t>V2</t>
  </si>
  <si>
    <t>средняя скорость движения автобуса вне населенного пункта</t>
  </si>
  <si>
    <t xml:space="preserve">t2     </t>
  </si>
  <si>
    <t>время посадки и высадки</t>
  </si>
  <si>
    <t xml:space="preserve">С     </t>
  </si>
  <si>
    <t>стоимость маш.часа автобуса</t>
  </si>
  <si>
    <t>руб.</t>
  </si>
  <si>
    <t>Итого перевозка рабочих составляет:</t>
  </si>
  <si>
    <t xml:space="preserve">                               Составил:              _______________________</t>
  </si>
  <si>
    <t>Н.М.Куклева</t>
  </si>
  <si>
    <t xml:space="preserve">                                                                                                                               (подпись) </t>
  </si>
  <si>
    <t xml:space="preserve">                               Проверил:              _______________________</t>
  </si>
  <si>
    <t>В.В.Кроленко</t>
  </si>
  <si>
    <t>"УТВЕРЖДЕН"     "_____"_________________ 2018 года</t>
  </si>
  <si>
    <t>Текущий ремонт ул.Тупик от ул.Ватутина до ул.Набережной в станице Старонижестеблиевской Красноармейского района.</t>
  </si>
</sst>
</file>

<file path=xl/styles.xml><?xml version="1.0" encoding="utf-8"?>
<styleSheet xmlns="http://schemas.openxmlformats.org/spreadsheetml/2006/main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#,##0.000"/>
    <numFmt numFmtId="166" formatCode="0.0%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-* #,##0\ _р_._-;\-* #,##0\ _р_._-;_-* &quot;-&quot;\ _р_._-;_-@_-"/>
    <numFmt numFmtId="170" formatCode="_-* #,##0.00\ _р_._-;\-* #,##0.00\ _р_._-;_-* &quot;-&quot;??\ _р_._-;_-@_-"/>
    <numFmt numFmtId="171" formatCode="0.0"/>
  </numFmts>
  <fonts count="5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5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14"/>
      <name val="Times New Roman"/>
      <family val="1"/>
      <charset val="204"/>
    </font>
    <font>
      <u/>
      <sz val="8"/>
      <name val="Times New Roman"/>
      <family val="1"/>
      <charset val="204"/>
    </font>
    <font>
      <sz val="11"/>
      <color indexed="14"/>
      <name val="Times New Roman"/>
      <family val="1"/>
      <charset val="204"/>
    </font>
    <font>
      <sz val="7"/>
      <name val="Times New Roman"/>
      <family val="1"/>
      <charset val="204"/>
    </font>
    <font>
      <sz val="7"/>
      <color indexed="14"/>
      <name val="Times New Roman"/>
      <family val="1"/>
      <charset val="204"/>
    </font>
    <font>
      <u/>
      <sz val="5"/>
      <name val="Times New Roman"/>
      <family val="1"/>
      <charset val="204"/>
    </font>
    <font>
      <sz val="5"/>
      <color indexed="14"/>
      <name val="Times New Roman"/>
      <family val="1"/>
      <charset val="204"/>
    </font>
    <font>
      <b/>
      <sz val="10"/>
      <name val="Times New Roman"/>
      <family val="1"/>
      <charset val="204"/>
    </font>
    <font>
      <sz val="4"/>
      <name val="Times New Roman"/>
      <family val="1"/>
      <charset val="204"/>
    </font>
    <font>
      <sz val="12"/>
      <name val="Times New Roman"/>
      <family val="1"/>
      <charset val="204"/>
    </font>
    <font>
      <b/>
      <sz val="4"/>
      <name val="Times New Roman"/>
      <family val="1"/>
      <charset val="204"/>
    </font>
    <font>
      <sz val="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2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Pragmatica"/>
    </font>
    <font>
      <sz val="8"/>
      <name val="Optima"/>
      <family val="2"/>
    </font>
    <font>
      <sz val="10"/>
      <name val="Helv"/>
    </font>
    <font>
      <sz val="11"/>
      <color indexed="8"/>
      <name val="Calibri"/>
      <family val="2"/>
      <charset val="204"/>
    </font>
    <font>
      <sz val="10"/>
      <name val="Arial Cyr"/>
    </font>
    <font>
      <sz val="10"/>
      <name val="Times New Roman"/>
      <family val="1"/>
    </font>
    <font>
      <b/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</font>
    <font>
      <b/>
      <sz val="10"/>
      <name val="Times New Roman"/>
      <family val="1"/>
    </font>
    <font>
      <sz val="10"/>
      <color indexed="9"/>
      <name val="Times New Roman"/>
      <family val="1"/>
    </font>
    <font>
      <b/>
      <sz val="10"/>
      <color indexed="12"/>
      <name val="Times New Roman"/>
      <family val="1"/>
      <charset val="204"/>
    </font>
    <font>
      <vertAlign val="superscript"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9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3" fontId="8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2" fontId="10" fillId="0" borderId="0">
      <alignment horizontal="right" vertical="top"/>
    </xf>
    <xf numFmtId="0" fontId="2" fillId="0" borderId="1" applyBorder="0">
      <alignment horizontal="center"/>
    </xf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9" fontId="10" fillId="0" borderId="0" applyFont="0" applyFill="0" applyBorder="0" applyAlignment="0" applyProtection="0"/>
    <xf numFmtId="0" fontId="38" fillId="0" borderId="0">
      <protection locked="0"/>
    </xf>
    <xf numFmtId="0" fontId="38" fillId="0" borderId="0">
      <protection locked="0"/>
    </xf>
    <xf numFmtId="0" fontId="38" fillId="0" borderId="0">
      <protection locked="0"/>
    </xf>
    <xf numFmtId="0" fontId="38" fillId="0" borderId="0">
      <protection locked="0"/>
    </xf>
    <xf numFmtId="0" fontId="38" fillId="0" borderId="0">
      <protection locked="0"/>
    </xf>
    <xf numFmtId="0" fontId="38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8" fillId="0" borderId="41">
      <protection locked="0"/>
    </xf>
    <xf numFmtId="0" fontId="38" fillId="0" borderId="41">
      <protection locked="0"/>
    </xf>
    <xf numFmtId="41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68" fontId="40" fillId="0" borderId="0" applyFont="0" applyFill="0" applyBorder="0" applyAlignment="0" applyProtection="0"/>
    <xf numFmtId="0" fontId="41" fillId="0" borderId="0"/>
    <xf numFmtId="0" fontId="42" fillId="0" borderId="0"/>
    <xf numFmtId="0" fontId="10" fillId="0" borderId="0"/>
    <xf numFmtId="0" fontId="1" fillId="0" borderId="0"/>
    <xf numFmtId="0" fontId="10" fillId="0" borderId="0"/>
    <xf numFmtId="0" fontId="43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2" fillId="0" borderId="0"/>
    <xf numFmtId="169" fontId="44" fillId="0" borderId="0" applyFont="0" applyFill="0" applyBorder="0" applyAlignment="0" applyProtection="0"/>
    <xf numFmtId="170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8" fillId="0" borderId="0">
      <protection locked="0"/>
    </xf>
    <xf numFmtId="0" fontId="38" fillId="0" borderId="0">
      <protection locked="0"/>
    </xf>
    <xf numFmtId="0" fontId="48" fillId="0" borderId="0"/>
  </cellStyleXfs>
  <cellXfs count="326">
    <xf numFmtId="0" fontId="0" fillId="0" borderId="0" xfId="0"/>
    <xf numFmtId="0" fontId="8" fillId="0" borderId="0" xfId="0" applyFont="1" applyAlignment="1">
      <alignment horizontal="center"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2" xfId="14" applyFont="1" applyBorder="1" applyAlignment="1">
      <alignment horizontal="center" vertical="center" wrapText="1"/>
    </xf>
    <xf numFmtId="0" fontId="8" fillId="0" borderId="3" xfId="14" applyFont="1" applyBorder="1" applyAlignment="1">
      <alignment horizontal="center" vertical="center" wrapText="1"/>
    </xf>
    <xf numFmtId="0" fontId="8" fillId="0" borderId="1" xfId="14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right" vertical="top"/>
    </xf>
    <xf numFmtId="0" fontId="8" fillId="0" borderId="0" xfId="12" applyFont="1" applyBorder="1">
      <alignment horizontal="center"/>
    </xf>
    <xf numFmtId="3" fontId="8" fillId="0" borderId="0" xfId="5" applyFont="1">
      <alignment horizontal="right" vertical="top" wrapText="1"/>
    </xf>
    <xf numFmtId="0" fontId="8" fillId="0" borderId="0" xfId="20" applyFont="1">
      <alignment horizontal="left" vertical="top"/>
    </xf>
    <xf numFmtId="0" fontId="8" fillId="0" borderId="0" xfId="21" applyFont="1">
      <alignment horizontal="left" vertical="top"/>
    </xf>
    <xf numFmtId="49" fontId="10" fillId="0" borderId="0" xfId="0" applyNumberFormat="1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/>
    <xf numFmtId="0" fontId="10" fillId="0" borderId="0" xfId="0" applyFont="1" applyBorder="1"/>
    <xf numFmtId="0" fontId="10" fillId="0" borderId="0" xfId="19" applyFont="1" applyBorder="1" applyAlignment="1">
      <alignment horizontal="center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3" fontId="10" fillId="0" borderId="0" xfId="5" applyFont="1" applyAlignment="1">
      <alignment horizontal="right" vertical="top"/>
    </xf>
    <xf numFmtId="0" fontId="8" fillId="0" borderId="4" xfId="12" applyFont="1" applyBorder="1">
      <alignment horizontal="center"/>
    </xf>
    <xf numFmtId="0" fontId="8" fillId="0" borderId="3" xfId="0" applyFont="1" applyBorder="1" applyAlignment="1">
      <alignment horizontal="center" vertical="center" wrapText="1"/>
    </xf>
    <xf numFmtId="0" fontId="2" fillId="0" borderId="0" xfId="11" applyFont="1" applyAlignment="1">
      <alignment horizontal="right"/>
    </xf>
    <xf numFmtId="0" fontId="10" fillId="0" borderId="0" xfId="0" applyFont="1" applyAlignment="1">
      <alignment horizontal="right"/>
    </xf>
    <xf numFmtId="49" fontId="10" fillId="0" borderId="0" xfId="0" applyNumberFormat="1" applyFont="1" applyAlignment="1">
      <alignment horizontal="right" vertical="top"/>
    </xf>
    <xf numFmtId="0" fontId="2" fillId="0" borderId="0" xfId="10" applyBorder="1" applyAlignment="1">
      <alignment horizontal="right"/>
    </xf>
    <xf numFmtId="0" fontId="10" fillId="0" borderId="0" xfId="19" applyFont="1" applyBorder="1" applyAlignment="1">
      <alignment horizontal="center" vertical="top" wrapText="1"/>
    </xf>
    <xf numFmtId="0" fontId="8" fillId="0" borderId="4" xfId="17" applyFont="1" applyBorder="1">
      <alignment horizontal="center"/>
    </xf>
    <xf numFmtId="49" fontId="8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3" fontId="8" fillId="0" borderId="1" xfId="0" applyNumberFormat="1" applyFont="1" applyBorder="1" applyAlignment="1">
      <alignment horizontal="right" vertical="top" wrapText="1"/>
    </xf>
    <xf numFmtId="49" fontId="15" fillId="0" borderId="1" xfId="0" applyNumberFormat="1" applyFont="1" applyBorder="1" applyAlignment="1">
      <alignment horizontal="right" vertical="top" wrapText="1"/>
    </xf>
    <xf numFmtId="49" fontId="15" fillId="0" borderId="1" xfId="0" applyNumberFormat="1" applyFont="1" applyBorder="1" applyAlignment="1">
      <alignment horizontal="left" vertical="top" wrapText="1"/>
    </xf>
    <xf numFmtId="2" fontId="15" fillId="0" borderId="1" xfId="0" applyNumberFormat="1" applyFont="1" applyBorder="1" applyAlignment="1">
      <alignment horizontal="left" vertical="top" wrapText="1"/>
    </xf>
    <xf numFmtId="4" fontId="15" fillId="0" borderId="1" xfId="0" applyNumberFormat="1" applyFont="1" applyBorder="1" applyAlignment="1">
      <alignment horizontal="right" vertical="top" wrapText="1"/>
    </xf>
    <xf numFmtId="3" fontId="15" fillId="0" borderId="1" xfId="0" applyNumberFormat="1" applyFont="1" applyBorder="1" applyAlignment="1">
      <alignment horizontal="right" vertical="top" wrapText="1"/>
    </xf>
    <xf numFmtId="49" fontId="15" fillId="0" borderId="4" xfId="0" applyNumberFormat="1" applyFont="1" applyBorder="1" applyAlignment="1">
      <alignment horizontal="right" vertical="top" wrapText="1"/>
    </xf>
    <xf numFmtId="49" fontId="15" fillId="0" borderId="4" xfId="0" applyNumberFormat="1" applyFont="1" applyBorder="1" applyAlignment="1">
      <alignment horizontal="left" vertical="top" wrapText="1"/>
    </xf>
    <xf numFmtId="2" fontId="15" fillId="0" borderId="4" xfId="0" applyNumberFormat="1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right" vertical="top" wrapText="1"/>
    </xf>
    <xf numFmtId="3" fontId="15" fillId="0" borderId="4" xfId="0" applyNumberFormat="1" applyFont="1" applyBorder="1" applyAlignment="1">
      <alignment horizontal="right" vertical="top" wrapText="1"/>
    </xf>
    <xf numFmtId="3" fontId="14" fillId="0" borderId="4" xfId="0" applyNumberFormat="1" applyFont="1" applyBorder="1" applyAlignment="1">
      <alignment horizontal="right" vertical="top" wrapText="1"/>
    </xf>
    <xf numFmtId="49" fontId="14" fillId="0" borderId="4" xfId="0" applyNumberFormat="1" applyFont="1" applyBorder="1" applyAlignment="1">
      <alignment horizontal="right" vertical="top" wrapText="1"/>
    </xf>
    <xf numFmtId="3" fontId="8" fillId="0" borderId="1" xfId="5" applyFont="1" applyBorder="1">
      <alignment horizontal="right" vertical="top" wrapText="1"/>
    </xf>
    <xf numFmtId="0" fontId="8" fillId="0" borderId="1" xfId="0" applyFont="1" applyBorder="1"/>
    <xf numFmtId="3" fontId="14" fillId="0" borderId="1" xfId="5" applyFont="1" applyBorder="1">
      <alignment horizontal="right" vertical="top" wrapText="1"/>
    </xf>
    <xf numFmtId="0" fontId="14" fillId="0" borderId="1" xfId="0" applyFont="1" applyBorder="1"/>
    <xf numFmtId="0" fontId="17" fillId="0" borderId="0" xfId="24" applyFont="1" applyFill="1" applyAlignment="1">
      <alignment vertical="center"/>
    </xf>
    <xf numFmtId="164" fontId="17" fillId="0" borderId="0" xfId="25" applyNumberFormat="1" applyFont="1" applyAlignment="1">
      <alignment horizontal="right" vertical="center" wrapText="1"/>
    </xf>
    <xf numFmtId="49" fontId="17" fillId="0" borderId="0" xfId="25" applyNumberFormat="1" applyFont="1" applyAlignment="1">
      <alignment vertical="center" wrapText="1"/>
    </xf>
    <xf numFmtId="49" fontId="17" fillId="0" borderId="0" xfId="25" applyNumberFormat="1" applyFont="1" applyAlignment="1">
      <alignment vertical="center"/>
    </xf>
    <xf numFmtId="0" fontId="18" fillId="0" borderId="0" xfId="24" applyFont="1" applyFill="1" applyAlignment="1">
      <alignment vertical="center"/>
    </xf>
    <xf numFmtId="164" fontId="18" fillId="0" borderId="0" xfId="25" applyNumberFormat="1" applyFont="1" applyAlignment="1">
      <alignment horizontal="right" vertical="center" wrapText="1"/>
    </xf>
    <xf numFmtId="49" fontId="18" fillId="0" borderId="0" xfId="25" applyNumberFormat="1" applyFont="1" applyAlignment="1">
      <alignment vertical="center" wrapText="1"/>
    </xf>
    <xf numFmtId="49" fontId="18" fillId="0" borderId="0" xfId="25" applyNumberFormat="1" applyFont="1" applyAlignment="1">
      <alignment vertical="center"/>
    </xf>
    <xf numFmtId="0" fontId="19" fillId="0" borderId="0" xfId="24" applyFont="1" applyAlignment="1">
      <alignment vertical="center"/>
    </xf>
    <xf numFmtId="0" fontId="17" fillId="0" borderId="0" xfId="24" applyFont="1" applyAlignment="1">
      <alignment vertical="center"/>
    </xf>
    <xf numFmtId="0" fontId="18" fillId="0" borderId="0" xfId="24" applyFont="1" applyAlignment="1">
      <alignment vertical="center"/>
    </xf>
    <xf numFmtId="0" fontId="19" fillId="0" borderId="8" xfId="26" applyFont="1" applyBorder="1" applyAlignment="1">
      <alignment vertical="center"/>
    </xf>
    <xf numFmtId="0" fontId="20" fillId="0" borderId="8" xfId="26" applyFont="1" applyBorder="1" applyAlignment="1">
      <alignment vertical="center"/>
    </xf>
    <xf numFmtId="165" fontId="21" fillId="0" borderId="0" xfId="24" applyNumberFormat="1" applyFont="1" applyAlignment="1">
      <alignment horizontal="left" vertical="center"/>
    </xf>
    <xf numFmtId="0" fontId="20" fillId="0" borderId="0" xfId="24" applyFont="1" applyAlignment="1">
      <alignment vertical="center"/>
    </xf>
    <xf numFmtId="0" fontId="22" fillId="0" borderId="0" xfId="24" applyFont="1" applyAlignment="1">
      <alignment vertical="center"/>
    </xf>
    <xf numFmtId="0" fontId="23" fillId="0" borderId="0" xfId="26" applyFont="1" applyAlignment="1">
      <alignment vertical="center"/>
    </xf>
    <xf numFmtId="0" fontId="24" fillId="0" borderId="0" xfId="26" applyFont="1" applyAlignment="1">
      <alignment vertical="center"/>
    </xf>
    <xf numFmtId="165" fontId="25" fillId="0" borderId="0" xfId="24" applyNumberFormat="1" applyFont="1" applyAlignment="1">
      <alignment horizontal="left" vertical="center"/>
    </xf>
    <xf numFmtId="0" fontId="26" fillId="0" borderId="0" xfId="24" applyFont="1" applyAlignment="1">
      <alignment vertical="center"/>
    </xf>
    <xf numFmtId="0" fontId="19" fillId="0" borderId="0" xfId="26" applyFont="1" applyAlignment="1">
      <alignment vertical="center"/>
    </xf>
    <xf numFmtId="0" fontId="20" fillId="0" borderId="0" xfId="26" applyFont="1" applyAlignment="1">
      <alignment vertical="center"/>
    </xf>
    <xf numFmtId="0" fontId="17" fillId="0" borderId="0" xfId="24" applyFont="1"/>
    <xf numFmtId="0" fontId="17" fillId="0" borderId="0" xfId="24" applyFont="1" applyAlignment="1">
      <alignment horizontal="center"/>
    </xf>
    <xf numFmtId="0" fontId="28" fillId="0" borderId="0" xfId="24" applyFont="1"/>
    <xf numFmtId="164" fontId="28" fillId="0" borderId="0" xfId="25" applyNumberFormat="1" applyFont="1" applyAlignment="1">
      <alignment horizontal="right" vertical="center" wrapText="1"/>
    </xf>
    <xf numFmtId="49" fontId="28" fillId="0" borderId="0" xfId="25" applyNumberFormat="1" applyFont="1" applyAlignment="1">
      <alignment vertical="center" wrapText="1"/>
    </xf>
    <xf numFmtId="49" fontId="28" fillId="0" borderId="0" xfId="25" applyNumberFormat="1" applyFont="1" applyAlignment="1">
      <alignment vertical="center"/>
    </xf>
    <xf numFmtId="0" fontId="29" fillId="0" borderId="0" xfId="24" applyFont="1"/>
    <xf numFmtId="0" fontId="30" fillId="0" borderId="0" xfId="24" applyFont="1"/>
    <xf numFmtId="0" fontId="19" fillId="0" borderId="0" xfId="24" applyFont="1" applyAlignment="1"/>
    <xf numFmtId="0" fontId="16" fillId="0" borderId="0" xfId="24" applyFont="1" applyAlignment="1"/>
    <xf numFmtId="0" fontId="19" fillId="0" borderId="0" xfId="24" applyFont="1"/>
    <xf numFmtId="164" fontId="19" fillId="0" borderId="0" xfId="25" applyNumberFormat="1" applyFont="1" applyAlignment="1">
      <alignment horizontal="right" vertical="center" wrapText="1"/>
    </xf>
    <xf numFmtId="49" fontId="19" fillId="0" borderId="0" xfId="25" applyNumberFormat="1" applyFont="1" applyAlignment="1">
      <alignment vertical="center" wrapText="1"/>
    </xf>
    <xf numFmtId="49" fontId="19" fillId="0" borderId="0" xfId="25" applyNumberFormat="1" applyFont="1" applyAlignment="1">
      <alignment vertical="center"/>
    </xf>
    <xf numFmtId="0" fontId="19" fillId="0" borderId="0" xfId="24" applyFont="1" applyAlignment="1">
      <alignment wrapText="1"/>
    </xf>
    <xf numFmtId="0" fontId="31" fillId="0" borderId="0" xfId="24" applyFont="1" applyAlignment="1">
      <alignment horizontal="left" vertical="center" wrapText="1"/>
    </xf>
    <xf numFmtId="0" fontId="31" fillId="0" borderId="0" xfId="24" applyFont="1" applyAlignment="1">
      <alignment vertical="center" wrapText="1"/>
    </xf>
    <xf numFmtId="0" fontId="31" fillId="0" borderId="0" xfId="24" applyFont="1" applyAlignment="1">
      <alignment wrapText="1"/>
    </xf>
    <xf numFmtId="0" fontId="31" fillId="0" borderId="0" xfId="24" applyFont="1"/>
    <xf numFmtId="0" fontId="31" fillId="0" borderId="0" xfId="24" applyFont="1" applyAlignment="1"/>
    <xf numFmtId="0" fontId="19" fillId="0" borderId="0" xfId="24" applyFont="1" applyFill="1"/>
    <xf numFmtId="0" fontId="32" fillId="0" borderId="0" xfId="24" applyFont="1"/>
    <xf numFmtId="0" fontId="17" fillId="0" borderId="0" xfId="24" applyFont="1" applyAlignment="1">
      <alignment wrapText="1"/>
    </xf>
    <xf numFmtId="0" fontId="2" fillId="0" borderId="0" xfId="24" applyFont="1" applyAlignment="1">
      <alignment wrapText="1"/>
    </xf>
    <xf numFmtId="0" fontId="17" fillId="0" borderId="0" xfId="24" applyFont="1" applyAlignment="1"/>
    <xf numFmtId="0" fontId="33" fillId="0" borderId="0" xfId="24" applyFont="1"/>
    <xf numFmtId="0" fontId="33" fillId="0" borderId="0" xfId="24" applyFont="1" applyBorder="1" applyAlignment="1">
      <alignment wrapText="1"/>
    </xf>
    <xf numFmtId="0" fontId="17" fillId="0" borderId="0" xfId="24" applyFont="1" applyAlignment="1">
      <alignment horizontal="center" vertical="center" wrapText="1"/>
    </xf>
    <xf numFmtId="0" fontId="17" fillId="0" borderId="0" xfId="24" applyFont="1" applyAlignment="1">
      <alignment horizontal="center" vertical="center"/>
    </xf>
    <xf numFmtId="0" fontId="17" fillId="0" borderId="16" xfId="24" applyFont="1" applyBorder="1" applyAlignment="1">
      <alignment horizontal="center" vertical="center" wrapText="1"/>
    </xf>
    <xf numFmtId="0" fontId="17" fillId="0" borderId="4" xfId="24" applyFont="1" applyBorder="1" applyAlignment="1">
      <alignment horizontal="center" vertical="center" wrapText="1"/>
    </xf>
    <xf numFmtId="0" fontId="17" fillId="0" borderId="17" xfId="24" applyFont="1" applyBorder="1" applyAlignment="1">
      <alignment horizontal="center" vertical="center" wrapText="1"/>
    </xf>
    <xf numFmtId="0" fontId="17" fillId="0" borderId="19" xfId="24" applyFont="1" applyBorder="1" applyAlignment="1">
      <alignment horizontal="center"/>
    </xf>
    <xf numFmtId="0" fontId="17" fillId="0" borderId="20" xfId="24" applyFont="1" applyBorder="1" applyAlignment="1">
      <alignment horizontal="center"/>
    </xf>
    <xf numFmtId="0" fontId="17" fillId="0" borderId="21" xfId="24" applyFont="1" applyBorder="1" applyAlignment="1">
      <alignment horizontal="center"/>
    </xf>
    <xf numFmtId="0" fontId="17" fillId="0" borderId="22" xfId="24" applyFont="1" applyBorder="1" applyAlignment="1">
      <alignment horizontal="center"/>
    </xf>
    <xf numFmtId="49" fontId="32" fillId="0" borderId="23" xfId="24" applyNumberFormat="1" applyFont="1" applyBorder="1" applyAlignment="1">
      <alignment horizontal="center" vertical="center"/>
    </xf>
    <xf numFmtId="49" fontId="17" fillId="0" borderId="23" xfId="24" applyNumberFormat="1" applyFont="1" applyBorder="1" applyAlignment="1">
      <alignment horizontal="center" vertical="center"/>
    </xf>
    <xf numFmtId="0" fontId="32" fillId="0" borderId="23" xfId="24" applyFont="1" applyBorder="1" applyAlignment="1">
      <alignment horizontal="left" vertical="center" wrapText="1"/>
    </xf>
    <xf numFmtId="165" fontId="32" fillId="0" borderId="23" xfId="24" applyNumberFormat="1" applyFont="1" applyBorder="1" applyAlignment="1">
      <alignment horizontal="center" vertical="center"/>
    </xf>
    <xf numFmtId="165" fontId="32" fillId="0" borderId="23" xfId="24" applyNumberFormat="1" applyFont="1" applyFill="1" applyBorder="1" applyAlignment="1">
      <alignment horizontal="center" vertical="center"/>
    </xf>
    <xf numFmtId="165" fontId="17" fillId="0" borderId="0" xfId="24" applyNumberFormat="1" applyFont="1" applyAlignment="1">
      <alignment horizontal="center" vertical="center"/>
    </xf>
    <xf numFmtId="49" fontId="17" fillId="0" borderId="24" xfId="24" applyNumberFormat="1" applyFont="1" applyBorder="1" applyAlignment="1">
      <alignment horizontal="center" vertical="center"/>
    </xf>
    <xf numFmtId="0" fontId="17" fillId="0" borderId="24" xfId="24" applyFont="1" applyBorder="1" applyAlignment="1">
      <alignment horizontal="left" vertical="center" wrapText="1"/>
    </xf>
    <xf numFmtId="165" fontId="17" fillId="0" borderId="24" xfId="24" applyNumberFormat="1" applyFont="1" applyBorder="1" applyAlignment="1">
      <alignment horizontal="center" vertical="center"/>
    </xf>
    <xf numFmtId="165" fontId="17" fillId="0" borderId="24" xfId="24" applyNumberFormat="1" applyFont="1" applyFill="1" applyBorder="1" applyAlignment="1">
      <alignment horizontal="center" vertical="center"/>
    </xf>
    <xf numFmtId="49" fontId="17" fillId="0" borderId="5" xfId="24" applyNumberFormat="1" applyFont="1" applyBorder="1" applyAlignment="1">
      <alignment horizontal="center" vertical="center"/>
    </xf>
    <xf numFmtId="0" fontId="17" fillId="0" borderId="5" xfId="24" applyFont="1" applyBorder="1" applyAlignment="1">
      <alignment horizontal="left" vertical="center" wrapText="1"/>
    </xf>
    <xf numFmtId="165" fontId="17" fillId="0" borderId="5" xfId="24" applyNumberFormat="1" applyFont="1" applyBorder="1" applyAlignment="1">
      <alignment horizontal="center" vertical="center"/>
    </xf>
    <xf numFmtId="49" fontId="32" fillId="0" borderId="1" xfId="24" applyNumberFormat="1" applyFont="1" applyFill="1" applyBorder="1" applyAlignment="1">
      <alignment horizontal="center" vertical="center"/>
    </xf>
    <xf numFmtId="49" fontId="17" fillId="0" borderId="1" xfId="24" applyNumberFormat="1" applyFont="1" applyFill="1" applyBorder="1" applyAlignment="1">
      <alignment horizontal="center" vertical="center"/>
    </xf>
    <xf numFmtId="0" fontId="32" fillId="0" borderId="1" xfId="24" applyFont="1" applyFill="1" applyBorder="1" applyAlignment="1">
      <alignment horizontal="left" vertical="center" wrapText="1"/>
    </xf>
    <xf numFmtId="165" fontId="32" fillId="0" borderId="1" xfId="24" applyNumberFormat="1" applyFont="1" applyBorder="1" applyAlignment="1">
      <alignment horizontal="center" vertical="center"/>
    </xf>
    <xf numFmtId="165" fontId="32" fillId="0" borderId="1" xfId="24" applyNumberFormat="1" applyFont="1" applyFill="1" applyBorder="1" applyAlignment="1">
      <alignment horizontal="center" vertical="center"/>
    </xf>
    <xf numFmtId="0" fontId="17" fillId="0" borderId="0" xfId="24" applyFont="1" applyFill="1" applyAlignment="1">
      <alignment horizontal="center" vertical="center"/>
    </xf>
    <xf numFmtId="49" fontId="17" fillId="0" borderId="24" xfId="24" applyNumberFormat="1" applyFont="1" applyFill="1" applyBorder="1" applyAlignment="1">
      <alignment horizontal="center" vertical="center"/>
    </xf>
    <xf numFmtId="0" fontId="17" fillId="0" borderId="24" xfId="24" applyFont="1" applyFill="1" applyBorder="1" applyAlignment="1">
      <alignment horizontal="left" vertical="center" wrapText="1"/>
    </xf>
    <xf numFmtId="49" fontId="17" fillId="0" borderId="25" xfId="24" applyNumberFormat="1" applyFont="1" applyFill="1" applyBorder="1" applyAlignment="1">
      <alignment horizontal="center" vertical="center"/>
    </xf>
    <xf numFmtId="0" fontId="17" fillId="0" borderId="25" xfId="24" applyFont="1" applyFill="1" applyBorder="1" applyAlignment="1">
      <alignment horizontal="left" vertical="center" wrapText="1"/>
    </xf>
    <xf numFmtId="165" fontId="17" fillId="0" borderId="25" xfId="24" applyNumberFormat="1" applyFont="1" applyFill="1" applyBorder="1" applyAlignment="1">
      <alignment horizontal="center" vertical="center"/>
    </xf>
    <xf numFmtId="49" fontId="17" fillId="0" borderId="26" xfId="24" applyNumberFormat="1" applyFont="1" applyFill="1" applyBorder="1" applyAlignment="1">
      <alignment horizontal="center" vertical="center"/>
    </xf>
    <xf numFmtId="0" fontId="17" fillId="0" borderId="26" xfId="24" applyFont="1" applyFill="1" applyBorder="1" applyAlignment="1">
      <alignment horizontal="left" vertical="center" wrapText="1"/>
    </xf>
    <xf numFmtId="165" fontId="17" fillId="0" borderId="26" xfId="24" applyNumberFormat="1" applyFont="1" applyFill="1" applyBorder="1" applyAlignment="1">
      <alignment horizontal="center" vertical="center"/>
    </xf>
    <xf numFmtId="49" fontId="17" fillId="0" borderId="5" xfId="24" applyNumberFormat="1" applyFont="1" applyFill="1" applyBorder="1" applyAlignment="1">
      <alignment horizontal="center" vertical="center"/>
    </xf>
    <xf numFmtId="0" fontId="17" fillId="0" borderId="5" xfId="24" applyFont="1" applyFill="1" applyBorder="1" applyAlignment="1">
      <alignment horizontal="left" vertical="center" wrapText="1"/>
    </xf>
    <xf numFmtId="165" fontId="17" fillId="0" borderId="5" xfId="24" applyNumberFormat="1" applyFont="1" applyFill="1" applyBorder="1" applyAlignment="1">
      <alignment horizontal="center" vertical="center"/>
    </xf>
    <xf numFmtId="49" fontId="17" fillId="0" borderId="27" xfId="24" applyNumberFormat="1" applyFont="1" applyFill="1" applyBorder="1" applyAlignment="1">
      <alignment horizontal="center" vertical="center"/>
    </xf>
    <xf numFmtId="0" fontId="17" fillId="0" borderId="28" xfId="24" applyFont="1" applyFill="1" applyBorder="1" applyAlignment="1">
      <alignment horizontal="left" vertical="center"/>
    </xf>
    <xf numFmtId="49" fontId="17" fillId="0" borderId="29" xfId="24" applyNumberFormat="1" applyFont="1" applyFill="1" applyBorder="1" applyAlignment="1">
      <alignment horizontal="center" vertical="center"/>
    </xf>
    <xf numFmtId="0" fontId="17" fillId="0" borderId="30" xfId="24" applyFont="1" applyFill="1" applyBorder="1" applyAlignment="1">
      <alignment horizontal="left" vertical="center"/>
    </xf>
    <xf numFmtId="49" fontId="17" fillId="0" borderId="31" xfId="24" applyNumberFormat="1" applyFont="1" applyFill="1" applyBorder="1" applyAlignment="1">
      <alignment horizontal="center" vertical="center"/>
    </xf>
    <xf numFmtId="0" fontId="17" fillId="0" borderId="32" xfId="24" applyFont="1" applyFill="1" applyBorder="1" applyAlignment="1">
      <alignment horizontal="left" vertical="center"/>
    </xf>
    <xf numFmtId="49" fontId="17" fillId="0" borderId="25" xfId="24" applyNumberFormat="1" applyFont="1" applyBorder="1" applyAlignment="1">
      <alignment horizontal="center" vertical="center"/>
    </xf>
    <xf numFmtId="49" fontId="17" fillId="0" borderId="25" xfId="24" applyNumberFormat="1" applyFont="1" applyFill="1" applyBorder="1" applyAlignment="1">
      <alignment horizontal="center" vertical="center" wrapText="1"/>
    </xf>
    <xf numFmtId="0" fontId="17" fillId="0" borderId="25" xfId="24" applyFont="1" applyFill="1" applyBorder="1" applyAlignment="1">
      <alignment horizontal="left" vertical="center"/>
    </xf>
    <xf numFmtId="165" fontId="32" fillId="0" borderId="25" xfId="24" applyNumberFormat="1" applyFont="1" applyFill="1" applyBorder="1" applyAlignment="1">
      <alignment horizontal="center" vertical="center"/>
    </xf>
    <xf numFmtId="10" fontId="17" fillId="0" borderId="0" xfId="24" applyNumberFormat="1" applyFont="1" applyFill="1" applyAlignment="1">
      <alignment horizontal="center" vertical="center"/>
    </xf>
    <xf numFmtId="49" fontId="17" fillId="0" borderId="33" xfId="24" applyNumberFormat="1" applyFont="1" applyBorder="1" applyAlignment="1">
      <alignment horizontal="center" vertical="center"/>
    </xf>
    <xf numFmtId="49" fontId="17" fillId="0" borderId="33" xfId="24" applyNumberFormat="1" applyFont="1" applyFill="1" applyBorder="1" applyAlignment="1">
      <alignment horizontal="center" vertical="center" wrapText="1"/>
    </xf>
    <xf numFmtId="0" fontId="17" fillId="0" borderId="33" xfId="24" applyFont="1" applyFill="1" applyBorder="1" applyAlignment="1">
      <alignment horizontal="left" vertical="center"/>
    </xf>
    <xf numFmtId="165" fontId="17" fillId="0" borderId="33" xfId="24" applyNumberFormat="1" applyFont="1" applyFill="1" applyBorder="1" applyAlignment="1">
      <alignment horizontal="center" vertical="center"/>
    </xf>
    <xf numFmtId="165" fontId="32" fillId="0" borderId="33" xfId="24" applyNumberFormat="1" applyFont="1" applyFill="1" applyBorder="1" applyAlignment="1">
      <alignment horizontal="center" vertical="center"/>
    </xf>
    <xf numFmtId="49" fontId="32" fillId="0" borderId="34" xfId="24" applyNumberFormat="1" applyFont="1" applyBorder="1" applyAlignment="1">
      <alignment horizontal="center" vertical="center"/>
    </xf>
    <xf numFmtId="0" fontId="17" fillId="0" borderId="20" xfId="24" applyFont="1" applyBorder="1" applyAlignment="1">
      <alignment horizontal="center" vertical="center"/>
    </xf>
    <xf numFmtId="0" fontId="32" fillId="0" borderId="21" xfId="24" applyFont="1" applyFill="1" applyBorder="1" applyAlignment="1">
      <alignment horizontal="left" vertical="center"/>
    </xf>
    <xf numFmtId="165" fontId="32" fillId="0" borderId="20" xfId="24" applyNumberFormat="1" applyFont="1" applyFill="1" applyBorder="1" applyAlignment="1">
      <alignment horizontal="center" vertical="center"/>
    </xf>
    <xf numFmtId="165" fontId="17" fillId="0" borderId="0" xfId="24" applyNumberFormat="1" applyFont="1" applyFill="1" applyAlignment="1">
      <alignment horizontal="center" vertical="center"/>
    </xf>
    <xf numFmtId="49" fontId="32" fillId="0" borderId="35" xfId="24" applyNumberFormat="1" applyFont="1" applyBorder="1" applyAlignment="1">
      <alignment horizontal="center" vertical="center"/>
    </xf>
    <xf numFmtId="0" fontId="17" fillId="0" borderId="5" xfId="24" applyFont="1" applyBorder="1" applyAlignment="1">
      <alignment horizontal="center" vertical="center"/>
    </xf>
    <xf numFmtId="0" fontId="32" fillId="0" borderId="3" xfId="24" applyFont="1" applyFill="1" applyBorder="1" applyAlignment="1">
      <alignment horizontal="left" vertical="center"/>
    </xf>
    <xf numFmtId="165" fontId="32" fillId="0" borderId="3" xfId="24" applyNumberFormat="1" applyFont="1" applyBorder="1" applyAlignment="1">
      <alignment horizontal="center" vertical="center"/>
    </xf>
    <xf numFmtId="49" fontId="17" fillId="0" borderId="36" xfId="24" applyNumberFormat="1" applyFont="1" applyBorder="1" applyAlignment="1">
      <alignment horizontal="center" vertical="center"/>
    </xf>
    <xf numFmtId="166" fontId="34" fillId="0" borderId="37" xfId="24" applyNumberFormat="1" applyFont="1" applyFill="1" applyBorder="1" applyAlignment="1">
      <alignment horizontal="center" vertical="center"/>
    </xf>
    <xf numFmtId="0" fontId="17" fillId="0" borderId="38" xfId="24" applyFont="1" applyBorder="1" applyAlignment="1">
      <alignment horizontal="left" vertical="center"/>
    </xf>
    <xf numFmtId="0" fontId="17" fillId="0" borderId="39" xfId="24" applyFont="1" applyBorder="1" applyAlignment="1">
      <alignment horizontal="center" vertical="center"/>
    </xf>
    <xf numFmtId="0" fontId="17" fillId="0" borderId="37" xfId="24" applyFont="1" applyBorder="1" applyAlignment="1">
      <alignment horizontal="center" vertical="center"/>
    </xf>
    <xf numFmtId="165" fontId="17" fillId="0" borderId="37" xfId="24" applyNumberFormat="1" applyFont="1" applyFill="1" applyBorder="1" applyAlignment="1">
      <alignment horizontal="center" vertical="center"/>
    </xf>
    <xf numFmtId="9" fontId="17" fillId="0" borderId="25" xfId="24" applyNumberFormat="1" applyFont="1" applyBorder="1" applyAlignment="1">
      <alignment horizontal="center" vertical="center" wrapText="1"/>
    </xf>
    <xf numFmtId="0" fontId="17" fillId="0" borderId="25" xfId="24" applyFont="1" applyFill="1" applyBorder="1" applyAlignment="1">
      <alignment horizontal="center" vertical="center"/>
    </xf>
    <xf numFmtId="165" fontId="17" fillId="0" borderId="25" xfId="26" applyNumberFormat="1" applyFont="1" applyFill="1" applyBorder="1" applyAlignment="1">
      <alignment horizontal="center" vertical="center"/>
    </xf>
    <xf numFmtId="9" fontId="17" fillId="0" borderId="0" xfId="24" applyNumberFormat="1" applyFont="1" applyAlignment="1">
      <alignment horizontal="center" vertical="center"/>
    </xf>
    <xf numFmtId="0" fontId="17" fillId="0" borderId="25" xfId="24" applyNumberFormat="1" applyFont="1" applyBorder="1" applyAlignment="1">
      <alignment horizontal="center" vertical="center" wrapText="1"/>
    </xf>
    <xf numFmtId="0" fontId="17" fillId="0" borderId="25" xfId="26" applyFont="1" applyFill="1" applyBorder="1" applyAlignment="1">
      <alignment horizontal="left" vertical="center" wrapText="1"/>
    </xf>
    <xf numFmtId="49" fontId="17" fillId="0" borderId="33" xfId="24" applyNumberFormat="1" applyFont="1" applyBorder="1" applyAlignment="1">
      <alignment horizontal="center" vertical="center" wrapText="1"/>
    </xf>
    <xf numFmtId="0" fontId="17" fillId="0" borderId="33" xfId="24" applyFont="1" applyFill="1" applyBorder="1" applyAlignment="1">
      <alignment horizontal="left" vertical="center" wrapText="1"/>
    </xf>
    <xf numFmtId="0" fontId="17" fillId="0" borderId="33" xfId="24" applyFont="1" applyFill="1" applyBorder="1" applyAlignment="1">
      <alignment horizontal="center" vertical="center"/>
    </xf>
    <xf numFmtId="49" fontId="32" fillId="0" borderId="20" xfId="24" applyNumberFormat="1" applyFont="1" applyBorder="1" applyAlignment="1">
      <alignment horizontal="center" vertical="center"/>
    </xf>
    <xf numFmtId="0" fontId="32" fillId="0" borderId="20" xfId="24" applyFont="1" applyBorder="1" applyAlignment="1">
      <alignment horizontal="left" vertical="center"/>
    </xf>
    <xf numFmtId="0" fontId="17" fillId="0" borderId="35" xfId="24" applyFont="1" applyBorder="1" applyAlignment="1">
      <alignment horizontal="center" vertical="center"/>
    </xf>
    <xf numFmtId="0" fontId="32" fillId="0" borderId="5" xfId="24" applyFont="1" applyFill="1" applyBorder="1" applyAlignment="1">
      <alignment horizontal="left" vertical="center" wrapText="1"/>
    </xf>
    <xf numFmtId="49" fontId="17" fillId="0" borderId="4" xfId="24" applyNumberFormat="1" applyFont="1" applyBorder="1" applyAlignment="1">
      <alignment horizontal="center" vertical="center"/>
    </xf>
    <xf numFmtId="0" fontId="17" fillId="0" borderId="4" xfId="24" applyFont="1" applyFill="1" applyBorder="1" applyAlignment="1">
      <alignment horizontal="center" vertical="center"/>
    </xf>
    <xf numFmtId="0" fontId="17" fillId="0" borderId="37" xfId="24" applyFont="1" applyFill="1" applyBorder="1" applyAlignment="1">
      <alignment horizontal="left" vertical="center" wrapText="1"/>
    </xf>
    <xf numFmtId="10" fontId="17" fillId="0" borderId="0" xfId="24" applyNumberFormat="1" applyFont="1" applyAlignment="1">
      <alignment horizontal="center" vertical="center"/>
    </xf>
    <xf numFmtId="49" fontId="32" fillId="0" borderId="11" xfId="24" applyNumberFormat="1" applyFont="1" applyBorder="1" applyAlignment="1">
      <alignment horizontal="center" vertical="center"/>
    </xf>
    <xf numFmtId="0" fontId="17" fillId="0" borderId="11" xfId="24" applyFont="1" applyBorder="1" applyAlignment="1">
      <alignment horizontal="center" vertical="center"/>
    </xf>
    <xf numFmtId="0" fontId="32" fillId="0" borderId="23" xfId="24" applyFont="1" applyFill="1" applyBorder="1" applyAlignment="1">
      <alignment horizontal="left" vertical="center" wrapText="1"/>
    </xf>
    <xf numFmtId="49" fontId="17" fillId="0" borderId="37" xfId="24" applyNumberFormat="1" applyFont="1" applyBorder="1" applyAlignment="1">
      <alignment horizontal="center" vertical="center"/>
    </xf>
    <xf numFmtId="0" fontId="17" fillId="0" borderId="25" xfId="24" applyFont="1" applyBorder="1" applyAlignment="1">
      <alignment horizontal="center" vertical="center"/>
    </xf>
    <xf numFmtId="0" fontId="17" fillId="0" borderId="25" xfId="24" applyFont="1" applyBorder="1" applyAlignment="1">
      <alignment horizontal="center" vertical="center" wrapText="1"/>
    </xf>
    <xf numFmtId="49" fontId="17" fillId="0" borderId="35" xfId="24" applyNumberFormat="1" applyFont="1" applyBorder="1" applyAlignment="1">
      <alignment horizontal="center" vertical="center"/>
    </xf>
    <xf numFmtId="9" fontId="17" fillId="0" borderId="35" xfId="27" applyFont="1" applyBorder="1" applyAlignment="1">
      <alignment horizontal="center" vertical="center" wrapText="1"/>
    </xf>
    <xf numFmtId="0" fontId="17" fillId="0" borderId="35" xfId="24" applyFont="1" applyFill="1" applyBorder="1" applyAlignment="1">
      <alignment horizontal="left" vertical="center"/>
    </xf>
    <xf numFmtId="0" fontId="17" fillId="0" borderId="34" xfId="24" applyFont="1" applyBorder="1" applyAlignment="1">
      <alignment horizontal="center" vertical="center"/>
    </xf>
    <xf numFmtId="0" fontId="32" fillId="0" borderId="34" xfId="24" applyFont="1" applyFill="1" applyBorder="1" applyAlignment="1">
      <alignment horizontal="left" vertical="center"/>
    </xf>
    <xf numFmtId="10" fontId="34" fillId="3" borderId="5" xfId="24" applyNumberFormat="1" applyFont="1" applyFill="1" applyBorder="1" applyAlignment="1">
      <alignment horizontal="center" vertical="center"/>
    </xf>
    <xf numFmtId="165" fontId="17" fillId="0" borderId="4" xfId="24" applyNumberFormat="1" applyFont="1" applyFill="1" applyBorder="1" applyAlignment="1">
      <alignment horizontal="center" vertical="center"/>
    </xf>
    <xf numFmtId="49" fontId="17" fillId="0" borderId="20" xfId="24" applyNumberFormat="1" applyFont="1" applyBorder="1" applyAlignment="1">
      <alignment horizontal="center" vertical="center"/>
    </xf>
    <xf numFmtId="0" fontId="32" fillId="0" borderId="20" xfId="24" applyFont="1" applyFill="1" applyBorder="1" applyAlignment="1">
      <alignment horizontal="left" vertical="center"/>
    </xf>
    <xf numFmtId="49" fontId="17" fillId="0" borderId="40" xfId="24" applyNumberFormat="1" applyFont="1" applyBorder="1" applyAlignment="1">
      <alignment horizontal="center" vertical="center"/>
    </xf>
    <xf numFmtId="9" fontId="34" fillId="0" borderId="40" xfId="24" applyNumberFormat="1" applyFont="1" applyBorder="1" applyAlignment="1">
      <alignment horizontal="center" vertical="center"/>
    </xf>
    <xf numFmtId="0" fontId="17" fillId="0" borderId="5" xfId="24" applyFont="1" applyFill="1" applyBorder="1" applyAlignment="1">
      <alignment horizontal="left" vertical="center"/>
    </xf>
    <xf numFmtId="0" fontId="35" fillId="0" borderId="0" xfId="24" applyFont="1" applyAlignment="1">
      <alignment horizontal="center" vertical="center"/>
    </xf>
    <xf numFmtId="49" fontId="17" fillId="0" borderId="20" xfId="26" applyNumberFormat="1" applyFont="1" applyBorder="1" applyAlignment="1">
      <alignment horizontal="center" vertical="center"/>
    </xf>
    <xf numFmtId="0" fontId="34" fillId="0" borderId="20" xfId="26" applyFont="1" applyBorder="1" applyAlignment="1">
      <alignment horizontal="center" vertical="center"/>
    </xf>
    <xf numFmtId="0" fontId="32" fillId="0" borderId="20" xfId="26" applyFont="1" applyFill="1" applyBorder="1" applyAlignment="1">
      <alignment horizontal="left" vertical="center"/>
    </xf>
    <xf numFmtId="165" fontId="32" fillId="0" borderId="20" xfId="26" applyNumberFormat="1" applyFont="1" applyFill="1" applyBorder="1" applyAlignment="1">
      <alignment horizontal="center" vertical="center"/>
    </xf>
    <xf numFmtId="0" fontId="17" fillId="0" borderId="20" xfId="26" applyFont="1" applyBorder="1" applyAlignment="1">
      <alignment horizontal="center" vertical="center"/>
    </xf>
    <xf numFmtId="165" fontId="32" fillId="4" borderId="20" xfId="26" applyNumberFormat="1" applyFont="1" applyFill="1" applyBorder="1" applyAlignment="1">
      <alignment horizontal="center" vertical="center"/>
    </xf>
    <xf numFmtId="9" fontId="34" fillId="0" borderId="20" xfId="26" applyNumberFormat="1" applyFont="1" applyBorder="1" applyAlignment="1">
      <alignment horizontal="center" vertical="center"/>
    </xf>
    <xf numFmtId="0" fontId="17" fillId="0" borderId="20" xfId="26" applyFont="1" applyFill="1" applyBorder="1" applyAlignment="1">
      <alignment horizontal="left" vertical="center"/>
    </xf>
    <xf numFmtId="165" fontId="17" fillId="4" borderId="20" xfId="26" applyNumberFormat="1" applyFont="1" applyFill="1" applyBorder="1" applyAlignment="1">
      <alignment horizontal="center" vertical="center"/>
    </xf>
    <xf numFmtId="49" fontId="17" fillId="0" borderId="3" xfId="24" applyNumberFormat="1" applyFont="1" applyBorder="1" applyAlignment="1">
      <alignment horizontal="center" vertical="center"/>
    </xf>
    <xf numFmtId="0" fontId="17" fillId="0" borderId="3" xfId="24" applyFont="1" applyBorder="1" applyAlignment="1">
      <alignment vertical="center"/>
    </xf>
    <xf numFmtId="0" fontId="17" fillId="0" borderId="3" xfId="24" applyFont="1" applyFill="1" applyBorder="1" applyAlignment="1">
      <alignment vertical="center"/>
    </xf>
    <xf numFmtId="165" fontId="17" fillId="0" borderId="23" xfId="24" applyNumberFormat="1" applyFont="1" applyFill="1" applyBorder="1" applyAlignment="1">
      <alignment horizontal="center" vertical="center"/>
    </xf>
    <xf numFmtId="0" fontId="17" fillId="5" borderId="0" xfId="24" applyFont="1" applyFill="1" applyAlignment="1">
      <alignment vertical="center"/>
    </xf>
    <xf numFmtId="0" fontId="36" fillId="0" borderId="0" xfId="24" applyFont="1"/>
    <xf numFmtId="0" fontId="2" fillId="0" borderId="0" xfId="24" applyFont="1"/>
    <xf numFmtId="0" fontId="2" fillId="0" borderId="0" xfId="24" applyFont="1" applyAlignment="1"/>
    <xf numFmtId="166" fontId="17" fillId="0" borderId="0" xfId="24" applyNumberFormat="1" applyFont="1"/>
    <xf numFmtId="0" fontId="37" fillId="2" borderId="0" xfId="26" applyFont="1" applyFill="1" applyAlignment="1" applyProtection="1">
      <alignment horizontal="left"/>
      <protection locked="0"/>
    </xf>
    <xf numFmtId="166" fontId="2" fillId="0" borderId="0" xfId="24" applyNumberFormat="1" applyFont="1"/>
    <xf numFmtId="49" fontId="2" fillId="0" borderId="0" xfId="25" applyNumberFormat="1" applyFont="1" applyAlignment="1">
      <alignment vertical="center" wrapText="1"/>
    </xf>
    <xf numFmtId="49" fontId="2" fillId="0" borderId="0" xfId="25" applyNumberFormat="1" applyFont="1" applyAlignment="1">
      <alignment vertical="center"/>
    </xf>
    <xf numFmtId="0" fontId="45" fillId="4" borderId="0" xfId="23" applyFont="1" applyFill="1" applyAlignment="1" applyProtection="1">
      <alignment wrapText="1"/>
      <protection hidden="1"/>
    </xf>
    <xf numFmtId="0" fontId="45" fillId="0" borderId="0" xfId="23" applyFont="1" applyProtection="1">
      <protection hidden="1"/>
    </xf>
    <xf numFmtId="164" fontId="46" fillId="0" borderId="0" xfId="23" applyNumberFormat="1" applyFont="1" applyAlignment="1" applyProtection="1">
      <alignment horizontal="center" vertical="center"/>
      <protection hidden="1"/>
    </xf>
    <xf numFmtId="0" fontId="47" fillId="0" borderId="0" xfId="23" applyFont="1" applyAlignment="1" applyProtection="1">
      <alignment horizontal="center" vertical="center"/>
      <protection locked="0"/>
    </xf>
    <xf numFmtId="0" fontId="49" fillId="0" borderId="0" xfId="23" applyFont="1" applyAlignment="1" applyProtection="1">
      <alignment horizontal="center"/>
      <protection hidden="1"/>
    </xf>
    <xf numFmtId="0" fontId="45" fillId="0" borderId="0" xfId="23" applyFont="1" applyAlignment="1" applyProtection="1">
      <alignment horizontal="center" vertical="center"/>
      <protection hidden="1"/>
    </xf>
    <xf numFmtId="0" fontId="45" fillId="0" borderId="0" xfId="23" applyFont="1" applyAlignment="1" applyProtection="1">
      <alignment horizontal="left"/>
      <protection hidden="1"/>
    </xf>
    <xf numFmtId="0" fontId="45" fillId="0" borderId="0" xfId="23" applyFont="1" applyAlignment="1" applyProtection="1">
      <alignment horizontal="center"/>
      <protection hidden="1"/>
    </xf>
    <xf numFmtId="1" fontId="45" fillId="0" borderId="0" xfId="23" applyNumberFormat="1" applyFont="1" applyProtection="1">
      <protection hidden="1"/>
    </xf>
    <xf numFmtId="171" fontId="45" fillId="0" borderId="0" xfId="23" applyNumberFormat="1" applyFont="1" applyProtection="1">
      <protection hidden="1"/>
    </xf>
    <xf numFmtId="171" fontId="50" fillId="0" borderId="0" xfId="23" applyNumberFormat="1" applyFont="1" applyProtection="1">
      <protection hidden="1"/>
    </xf>
    <xf numFmtId="0" fontId="50" fillId="0" borderId="0" xfId="23" applyFont="1" applyProtection="1">
      <protection hidden="1"/>
    </xf>
    <xf numFmtId="1" fontId="45" fillId="2" borderId="0" xfId="23" applyNumberFormat="1" applyFont="1" applyFill="1" applyProtection="1">
      <protection locked="0"/>
    </xf>
    <xf numFmtId="0" fontId="51" fillId="0" borderId="0" xfId="23" applyFont="1" applyProtection="1">
      <protection hidden="1"/>
    </xf>
    <xf numFmtId="4" fontId="45" fillId="0" borderId="0" xfId="23" applyNumberFormat="1" applyFont="1" applyAlignment="1" applyProtection="1">
      <alignment horizontal="right"/>
      <protection hidden="1"/>
    </xf>
    <xf numFmtId="4" fontId="45" fillId="0" borderId="0" xfId="68" applyNumberFormat="1" applyFont="1" applyAlignment="1" applyProtection="1">
      <alignment horizontal="right"/>
      <protection hidden="1"/>
    </xf>
    <xf numFmtId="4" fontId="45" fillId="0" borderId="0" xfId="23" applyNumberFormat="1" applyFont="1" applyAlignment="1" applyProtection="1">
      <alignment horizontal="right" vertical="center"/>
      <protection hidden="1"/>
    </xf>
    <xf numFmtId="0" fontId="51" fillId="0" borderId="0" xfId="23" applyFont="1" applyAlignment="1" applyProtection="1">
      <alignment horizontal="left" vertical="center"/>
      <protection hidden="1"/>
    </xf>
    <xf numFmtId="4" fontId="45" fillId="0" borderId="0" xfId="23" applyNumberFormat="1" applyFont="1" applyAlignment="1" applyProtection="1">
      <alignment horizontal="center" vertical="center"/>
      <protection hidden="1"/>
    </xf>
    <xf numFmtId="0" fontId="45" fillId="0" borderId="0" xfId="23" applyFont="1" applyAlignment="1" applyProtection="1">
      <alignment horizontal="left" vertical="center"/>
      <protection hidden="1"/>
    </xf>
    <xf numFmtId="3" fontId="45" fillId="0" borderId="0" xfId="23" applyNumberFormat="1" applyFont="1" applyFill="1" applyAlignment="1" applyProtection="1">
      <alignment horizontal="right" vertical="center"/>
      <protection hidden="1"/>
    </xf>
    <xf numFmtId="164" fontId="45" fillId="0" borderId="0" xfId="23" applyNumberFormat="1" applyFont="1" applyAlignment="1" applyProtection="1">
      <alignment horizontal="center" vertical="center"/>
      <protection hidden="1"/>
    </xf>
    <xf numFmtId="164" fontId="45" fillId="0" borderId="0" xfId="23" applyNumberFormat="1" applyFont="1" applyFill="1" applyAlignment="1" applyProtection="1">
      <alignment horizontal="right" vertical="center"/>
      <protection hidden="1"/>
    </xf>
    <xf numFmtId="3" fontId="45" fillId="0" borderId="0" xfId="23" applyNumberFormat="1" applyFont="1" applyAlignment="1" applyProtection="1">
      <alignment horizontal="right" vertical="center"/>
      <protection hidden="1"/>
    </xf>
    <xf numFmtId="4" fontId="45" fillId="0" borderId="0" xfId="23" applyNumberFormat="1" applyFont="1" applyProtection="1">
      <protection hidden="1"/>
    </xf>
    <xf numFmtId="0" fontId="50" fillId="0" borderId="0" xfId="23" applyFont="1" applyFill="1" applyProtection="1">
      <protection hidden="1"/>
    </xf>
    <xf numFmtId="4" fontId="45" fillId="0" borderId="0" xfId="23" applyNumberFormat="1" applyFont="1" applyFill="1" applyProtection="1">
      <protection hidden="1"/>
    </xf>
    <xf numFmtId="0" fontId="49" fillId="0" borderId="0" xfId="23" applyFont="1" applyProtection="1">
      <protection hidden="1"/>
    </xf>
    <xf numFmtId="3" fontId="49" fillId="0" borderId="0" xfId="23" applyNumberFormat="1" applyFont="1" applyProtection="1">
      <protection hidden="1"/>
    </xf>
    <xf numFmtId="9" fontId="50" fillId="0" borderId="0" xfId="55" applyFont="1" applyProtection="1">
      <protection hidden="1"/>
    </xf>
    <xf numFmtId="0" fontId="45" fillId="2" borderId="0" xfId="23" applyFont="1" applyFill="1" applyAlignment="1" applyProtection="1">
      <alignment horizontal="left" vertical="center"/>
      <protection locked="0"/>
    </xf>
    <xf numFmtId="0" fontId="52" fillId="0" borderId="0" xfId="23" applyFont="1" applyAlignment="1" applyProtection="1">
      <alignment horizontal="left"/>
      <protection hidden="1"/>
    </xf>
    <xf numFmtId="0" fontId="45" fillId="0" borderId="0" xfId="23" applyFont="1" applyAlignment="1" applyProtection="1">
      <protection hidden="1"/>
    </xf>
    <xf numFmtId="0" fontId="19" fillId="0" borderId="0" xfId="24" applyFont="1" applyAlignment="1">
      <alignment horizontal="left"/>
    </xf>
    <xf numFmtId="0" fontId="19" fillId="0" borderId="0" xfId="23" applyFont="1" applyAlignment="1" applyProtection="1">
      <alignment horizontal="left" vertical="center"/>
      <protection locked="0"/>
    </xf>
    <xf numFmtId="0" fontId="19" fillId="0" borderId="0" xfId="23" applyFont="1" applyAlignment="1" applyProtection="1">
      <alignment horizontal="left" vertical="center"/>
    </xf>
    <xf numFmtId="0" fontId="17" fillId="0" borderId="9" xfId="24" applyFont="1" applyBorder="1" applyAlignment="1">
      <alignment horizontal="center" vertical="center" wrapText="1"/>
    </xf>
    <xf numFmtId="0" fontId="17" fillId="0" borderId="15" xfId="24" applyFont="1" applyBorder="1" applyAlignment="1">
      <alignment horizontal="center" vertical="center" wrapText="1"/>
    </xf>
    <xf numFmtId="0" fontId="17" fillId="0" borderId="10" xfId="24" applyFont="1" applyBorder="1" applyAlignment="1">
      <alignment horizontal="center" vertical="center" wrapText="1"/>
    </xf>
    <xf numFmtId="0" fontId="17" fillId="0" borderId="5" xfId="24" applyFont="1" applyBorder="1" applyAlignment="1">
      <alignment horizontal="center" vertical="center" wrapText="1"/>
    </xf>
    <xf numFmtId="0" fontId="10" fillId="0" borderId="5" xfId="24" applyBorder="1" applyAlignment="1">
      <alignment horizontal="center" vertical="center" wrapText="1"/>
    </xf>
    <xf numFmtId="0" fontId="2" fillId="0" borderId="11" xfId="24" applyFont="1" applyBorder="1" applyAlignment="1">
      <alignment horizontal="center" vertical="center" wrapText="1"/>
    </xf>
    <xf numFmtId="0" fontId="2" fillId="0" borderId="12" xfId="24" applyFont="1" applyBorder="1" applyAlignment="1">
      <alignment horizontal="center" vertical="center" wrapText="1"/>
    </xf>
    <xf numFmtId="0" fontId="2" fillId="0" borderId="13" xfId="24" applyFont="1" applyBorder="1" applyAlignment="1">
      <alignment horizontal="center" vertical="center" wrapText="1"/>
    </xf>
    <xf numFmtId="0" fontId="17" fillId="0" borderId="14" xfId="24" applyFont="1" applyBorder="1" applyAlignment="1">
      <alignment horizontal="center" vertical="center" wrapText="1"/>
    </xf>
    <xf numFmtId="0" fontId="17" fillId="0" borderId="18" xfId="24" applyFont="1" applyBorder="1" applyAlignment="1">
      <alignment horizontal="center" vertical="center" wrapText="1"/>
    </xf>
    <xf numFmtId="0" fontId="2" fillId="0" borderId="0" xfId="24" applyFont="1" applyAlignment="1">
      <alignment horizontal="left" wrapText="1"/>
    </xf>
    <xf numFmtId="0" fontId="16" fillId="2" borderId="0" xfId="23" applyFont="1" applyFill="1" applyAlignment="1" applyProtection="1">
      <alignment horizontal="left" vertical="center"/>
      <protection locked="0"/>
    </xf>
    <xf numFmtId="0" fontId="17" fillId="0" borderId="0" xfId="24" applyFont="1" applyAlignment="1">
      <alignment horizontal="center" vertical="top"/>
    </xf>
    <xf numFmtId="0" fontId="27" fillId="2" borderId="0" xfId="23" applyFont="1" applyFill="1" applyAlignment="1" applyProtection="1">
      <alignment horizontal="center" vertical="center"/>
    </xf>
    <xf numFmtId="0" fontId="2" fillId="2" borderId="0" xfId="23" applyFont="1" applyFill="1" applyAlignment="1" applyProtection="1">
      <alignment vertical="center"/>
    </xf>
    <xf numFmtId="0" fontId="27" fillId="0" borderId="0" xfId="24" applyFont="1" applyAlignment="1">
      <alignment horizontal="center" vertical="center"/>
    </xf>
    <xf numFmtId="0" fontId="2" fillId="0" borderId="0" xfId="24" applyFont="1" applyAlignment="1">
      <alignment vertical="center"/>
    </xf>
    <xf numFmtId="0" fontId="19" fillId="0" borderId="0" xfId="24" applyFont="1" applyAlignment="1">
      <alignment horizontal="left" vertical="top" wrapText="1"/>
    </xf>
    <xf numFmtId="0" fontId="16" fillId="0" borderId="0" xfId="24" applyFont="1" applyAlignment="1">
      <alignment horizontal="left" vertical="top" wrapText="1"/>
    </xf>
    <xf numFmtId="0" fontId="1" fillId="0" borderId="0" xfId="26" applyAlignment="1">
      <alignment vertical="top" wrapText="1"/>
    </xf>
    <xf numFmtId="0" fontId="45" fillId="0" borderId="0" xfId="23" applyFont="1" applyAlignment="1" applyProtection="1">
      <alignment horizontal="left" vertical="center" wrapText="1"/>
    </xf>
    <xf numFmtId="0" fontId="10" fillId="0" borderId="0" xfId="23" applyFont="1" applyAlignment="1" applyProtection="1">
      <alignment vertical="center" wrapText="1"/>
    </xf>
    <xf numFmtId="0" fontId="49" fillId="0" borderId="0" xfId="68" applyFont="1" applyAlignment="1" applyProtection="1">
      <alignment horizontal="center"/>
      <protection hidden="1"/>
    </xf>
    <xf numFmtId="0" fontId="45" fillId="0" borderId="0" xfId="23" applyFont="1" applyAlignment="1" applyProtection="1">
      <alignment horizontal="center" vertical="center"/>
      <protection hidden="1"/>
    </xf>
    <xf numFmtId="0" fontId="2" fillId="0" borderId="0" xfId="10" applyBorder="1" applyAlignment="1">
      <alignment horizontal="right"/>
    </xf>
    <xf numFmtId="0" fontId="10" fillId="0" borderId="0" xfId="19" applyFont="1" applyBorder="1" applyAlignment="1" applyProtection="1">
      <alignment horizontal="left" vertical="top" wrapText="1" shrinkToFit="1"/>
      <protection locked="0"/>
    </xf>
    <xf numFmtId="0" fontId="0" fillId="0" borderId="0" xfId="0" applyAlignment="1" applyProtection="1">
      <alignment horizontal="left" vertical="top" wrapText="1" shrinkToFit="1"/>
      <protection locked="0"/>
    </xf>
    <xf numFmtId="0" fontId="0" fillId="0" borderId="0" xfId="0" applyAlignment="1">
      <alignment horizontal="left" vertical="top" wrapText="1" shrinkToFi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0" xfId="19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4" xfId="14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0" xfId="19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19" applyBorder="1" applyAlignment="1">
      <alignment horizontal="left"/>
    </xf>
    <xf numFmtId="0" fontId="10" fillId="0" borderId="0" xfId="19" applyFont="1" applyBorder="1" applyAlignment="1">
      <alignment horizontal="left"/>
    </xf>
    <xf numFmtId="0" fontId="0" fillId="0" borderId="0" xfId="0" applyAlignment="1"/>
    <xf numFmtId="49" fontId="9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8" fillId="0" borderId="2" xfId="14" applyFont="1" applyBorder="1" applyAlignment="1">
      <alignment horizontal="center" vertical="center" wrapText="1"/>
    </xf>
    <xf numFmtId="0" fontId="8" fillId="0" borderId="7" xfId="14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" fontId="8" fillId="0" borderId="1" xfId="5" applyFont="1" applyBorder="1" applyAlignment="1">
      <alignment horizontal="left" vertical="top" wrapText="1"/>
    </xf>
    <xf numFmtId="3" fontId="14" fillId="0" borderId="1" xfId="5" applyFont="1" applyBorder="1" applyAlignment="1">
      <alignment horizontal="left" vertical="top" wrapText="1"/>
    </xf>
  </cellXfs>
  <cellStyles count="69">
    <cellStyle name="’ћѓћ‚›‰" xfId="38"/>
    <cellStyle name="’ћѓћ‚›‰ 2" xfId="39"/>
    <cellStyle name="”ќђќ‘ћ‚›‰" xfId="28"/>
    <cellStyle name="”ќђќ‘ћ‚›‰ 2" xfId="29"/>
    <cellStyle name="”љ‘ђћ‚ђќќ›‰" xfId="30"/>
    <cellStyle name="”љ‘ђћ‚ђќќ›‰ 2" xfId="31"/>
    <cellStyle name="„…ќ…†ќ›‰" xfId="32"/>
    <cellStyle name="„…ќ…†ќ›‰ 2" xfId="33"/>
    <cellStyle name="‡ђѓћ‹ћ‚ћљ1" xfId="34"/>
    <cellStyle name="‡ђѓћ‹ћ‚ћљ1 2" xfId="35"/>
    <cellStyle name="‡ђѓћ‹ћ‚ћљ2" xfId="36"/>
    <cellStyle name="‡ђѓћ‹ћ‚ћљ2 2" xfId="37"/>
    <cellStyle name="Comma [0]_Computer Price" xfId="40"/>
    <cellStyle name="Comma_Computer Price" xfId="41"/>
    <cellStyle name="Currency [0]_Computer Price" xfId="42"/>
    <cellStyle name="Currency_Computer Price" xfId="43"/>
    <cellStyle name="Normal_ASUS" xfId="44"/>
    <cellStyle name="normбlnм_laroux" xfId="45"/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БИМ" xfId="9"/>
    <cellStyle name="ИтогоРесМет" xfId="10"/>
    <cellStyle name="ИтогоТекЦ" xfId="11"/>
    <cellStyle name="ЛокСмета" xfId="12"/>
    <cellStyle name="ЛокСмМТСН" xfId="13"/>
    <cellStyle name="Обычный" xfId="0" builtinId="0"/>
    <cellStyle name="Обычный 11" xfId="46"/>
    <cellStyle name="Обычный 2" xfId="26"/>
    <cellStyle name="Обычный 2 2" xfId="24"/>
    <cellStyle name="Обычный 2 3" xfId="47"/>
    <cellStyle name="Обычный 3" xfId="48"/>
    <cellStyle name="Обычный 4" xfId="49"/>
    <cellStyle name="Обычный 5" xfId="23"/>
    <cellStyle name="Обычный 5 2" xfId="50"/>
    <cellStyle name="Обычный 6" xfId="51"/>
    <cellStyle name="Обычный 6 2" xfId="52"/>
    <cellStyle name="Обычный 7" xfId="53"/>
    <cellStyle name="Обычный 8" xfId="54"/>
    <cellStyle name="Обычный 9" xfId="68"/>
    <cellStyle name="Обычный_Мои данные" xfId="14"/>
    <cellStyle name="Обычный_ССР" xfId="25"/>
    <cellStyle name="Параметр" xfId="15"/>
    <cellStyle name="ПеременныеСметы" xfId="16"/>
    <cellStyle name="Процентный 10" xfId="55"/>
    <cellStyle name="Процентный 2" xfId="56"/>
    <cellStyle name="Процентный 2 2" xfId="27"/>
    <cellStyle name="Процентный 3" xfId="57"/>
    <cellStyle name="Процентный 4" xfId="58"/>
    <cellStyle name="Процентный 5" xfId="59"/>
    <cellStyle name="РесСмета" xfId="17"/>
    <cellStyle name="СводкаСтоимРаб" xfId="18"/>
    <cellStyle name="Стиль 1" xfId="60"/>
    <cellStyle name="Титул" xfId="19"/>
    <cellStyle name="Тысячи [0]_laroux" xfId="61"/>
    <cellStyle name="Тысячи_laroux" xfId="62"/>
    <cellStyle name="Финансовый 2" xfId="63"/>
    <cellStyle name="Финансовый 3" xfId="64"/>
    <cellStyle name="Финансовый 4" xfId="65"/>
    <cellStyle name="Хвост" xfId="20"/>
    <cellStyle name="Хвост_Переменные и константы" xfId="21"/>
    <cellStyle name="Џђћ–…ќ’ќ›‰" xfId="66"/>
    <cellStyle name="Џђћ–…ќ’ќ›‰ 2" xfId="67"/>
    <cellStyle name="Экспертиза" xfId="22"/>
  </cellStyles>
  <dxfs count="5">
    <dxf>
      <numFmt numFmtId="2" formatCode="0.00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3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&#1043;&#1054;&#1044;/&#1059;&#1044;&#1057;%20&#1050;&#1088;&#1072;&#1089;&#1085;&#1086;&#1072;&#1088;&#1084;&#1077;&#1081;&#1089;&#1082;&#1080;&#1081;%20&#1088;&#1072;&#1081;&#1086;&#1085;/&#1054;&#1082;&#1090;&#1103;&#1073;&#1088;&#1100;&#1089;&#1082;&#1086;&#1077;%20&#1089;&#1087;/&#1053;&#1072;&#1073;&#1077;&#1088;&#1077;&#1078;&#1085;&#1072;&#1103;%20&#1074;%20&#1044;&#1088;&#1091;&#1078;&#1085;&#1086;&#1084;/&#1053;&#1072;&#1073;&#1077;&#1088;&#1077;&#1078;&#1085;&#1072;&#1103;%20&#1055;&#1047;,%20&#1057;&#1057;&#1056;,%20&#1050;&#1057;&#1052;,%20&#1050;&#1058;&#1056;,%20&#1058;&#1057;%20&#1085;&#1072;%2001.08.2014%20&#1076;&#1083;&#1103;%20&#1059;&#1044;&#1057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4%20&#1075;&#1086;&#1076;/&#1059;&#1044;&#1057;%20&#1050;&#1088;&#1072;&#1089;&#1085;&#1086;&#1072;&#1088;&#1084;&#1077;&#1081;&#1089;&#1082;&#1086;&#1075;&#1086;%20&#1088;&#1072;&#1081;&#1086;&#1085;&#1072;/&#1054;&#1082;&#1090;&#1103;&#1073;&#1088;&#1100;&#1089;&#1082;&#1086;&#1077;%20&#1089;&#1087;/&#1043;&#1072;&#1088;&#1072;&#1078;&#1085;&#1072;&#1103;/&#1043;&#1072;&#1088;&#1072;&#1078;&#1085;&#1072;&#1103;%20&#1057;&#1057;&#1056;,%20&#1087;&#1077;&#1088;&#1077;&#1074;.&#1088;&#1072;&#1073;&#1086;&#1095;.,%20&#1074;&#1077;&#1076;.&#1074;&#1086;&#1079;&#1074;&#1088;.,&#1050;&#1057;&#1052;,&#1050;&#1058;&#105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2;&#1085;&#1077;&#1096;&#1085;&#1080;&#1077;%20&#1079;&#1072;&#1082;&#1072;&#1079;&#1095;&#1080;&#1082;&#1080;/11/&#1058;&#1077;&#1083;&#1077;&#1075;&#1080;&#1085;%20&#1047;&#1077;&#1083;&#1077;&#1085;&#1089;&#1082;&#1080;&#1081;%20&#1052;&#1054;%20&#1050;&#1088;&#1072;&#1089;&#1085;&#1086;&#1072;&#1088;&#1084;&#1077;&#1081;&#1089;&#1082;&#1080;&#1081;/&#1058;&#1077;&#1083;&#1077;&#1075;&#1080;&#1085;%20&#1047;&#1077;&#1083;&#1077;&#1085;&#1089;&#1082;&#1080;&#1081;&#1055;&#1047;,%20&#1057;&#1057;&#1056;,%20&#1050;&#1057;&#1052;,%20&#1050;&#1058;&#1056;,%20&#1058;&#1057;%20&#1085;&#1072;%2001.08.2015%20&#1080;&#1079;&#1084;%2025.01.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&#1059;&#1044;&#1057;%20&#1050;&#1088;&#1072;&#1089;&#1085;&#1086;&#1072;&#1088;&#1084;&#1077;&#1081;&#1089;&#1082;&#1080;&#1081;%20&#1088;&#1072;&#1081;&#1086;&#1085;%202%20&#1101;&#1090;&#1072;&#1087;/&#1057;&#1053;&#1057;&#1090;&#1077;&#1073;&#1083;&#1080;&#1077;&#1074;&#1089;&#1082;&#1086;&#1077;%20&#1089;&#1087;/&#1058;&#1091;&#1087;&#1080;&#1082;/&#1058;&#1091;&#1087;&#1080;&#1082;%20&#1057;&#1057;&#1056;,%20&#1050;&#1057;&#1052;,%20&#1050;&#1058;&#1056;,%20&#1058;&#1057;%2001.06.20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&#1059;&#1044;&#1057;%20&#1050;&#1072;&#1083;&#1080;&#1085;&#1080;&#1085;&#1089;&#1082;&#1080;&#1081;%20&#1088;&#1072;&#1081;&#1086;&#1085;/&#1057;&#1090;&#1072;&#1088;&#1086;&#1074;&#1077;&#1083;&#1080;&#1095;&#1082;&#1086;&#1074;&#1089;&#1082;&#1086;&#1077;%20&#1089;&#1087;/&#1050;&#1072;&#1083;&#1080;&#1085;&#1080;&#1085;&#1072;/&#1050;&#1072;&#1083;&#1080;&#1085;&#1080;&#1085;&#1072;%20&#1057;&#1057;&#1056;,%20&#1050;&#1057;&#1052;,%20&#1050;&#1058;&#1056;,%20&#1058;&#1057;%2001.06.20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2;&#1085;&#1077;&#1096;&#1085;&#1080;&#1077;%20&#1079;&#1072;&#1082;&#1072;&#1079;&#1095;&#1080;&#1082;&#1080;/11/&#1058;&#1077;&#1083;&#1077;&#1075;&#1080;&#1085;%20&#1047;&#1077;&#1083;&#1077;&#1085;&#1089;&#1082;&#1080;&#1081;%20&#1052;&#1054;%20&#1050;&#1088;&#1072;&#1089;&#1085;&#1086;&#1072;&#1088;&#1084;&#1077;&#1081;&#1089;&#1082;&#1080;&#1081;/&#1050;&#1080;&#1088;&#1086;&#1074;&#1072;%20&#1055;&#1047;,%20&#1057;&#1057;&#1056;,%20&#1050;&#1057;&#1052;,%20&#1050;&#1058;&#1056;,%20&#1058;&#1057;%20&#1085;&#1072;%2001.08.2015%20&#1080;&#1079;&#10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9;&#1084;&#1077;&#1090;&#1099;%202015/&#1094;&#1077;&#1085;&#1086;&#1086;&#1073;&#1088;&#1072;&#1079;&#1086;&#1074;&#1072;&#1085;&#1080;&#1077;/&#1057;&#1057;&#1056;%20&#1082;&#1072;&#1087;.%20&#1088;&#1077;&#1084;&#1086;&#1085;&#1090;,%20&#1088;&#1077;&#1082;&#1086;&#1085;&#1089;&#1090;&#1088;,%20&#1089;&#1090;&#1088;&#1086;&#1080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3\UserDocs\&#1054;&#1090;&#1076;&#1077;&#1083;%20&#1094;&#1077;&#1085;&#1086;&#1086;&#1073;&#1088;&#1072;&#1079;&#1086;&#1074;&#1072;&#1085;&#1080;&#1103;\&#1054;&#1073;&#1097;&#1080;&#1077;\&#1054;&#1073;&#1088;&#1072;&#1079;&#1094;&#1099;\&#1057;&#1057;&#1056;%20&#1082;&#1072;&#1087;.%20&#1088;&#1077;&#1084;&#1086;&#1085;&#1090;,%20&#1088;&#1077;&#1082;&#1086;&#1085;&#1089;&#1090;&#1088;,%20&#1089;&#1090;&#1088;&#1086;&#1080;&#109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\Obmen\&#1062;&#1077;&#1085;&#1072;%20&#1047;&#1072;&#1082;&#1072;&#1079;&#1095;&#1080;&#1082;&#1072;\&#1056;&#1072;&#1089;&#1095;&#1077;&#1090;%20&#1094;&#1077;&#1085;&#1099;%20%20&#1047;&#1072;&#1082;&#1072;&#1079;&#1095;&#1080;&#1082;&#1072;%20&#1087;&#1086;%20&#1050;&#1072;&#1083;&#1080;&#1085;&#1080;&#1085;&#1089;&#1082;&#1086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&#1059;&#1044;&#1057;%20&#1050;&#1072;&#1083;&#1080;&#1085;&#1080;&#1085;&#1089;&#1082;&#1080;&#1081;/&#1053;&#1086;&#1074;&#1086;&#1085;&#1080;&#1082;&#1086;&#1083;&#1072;&#1077;&#1074;&#1089;&#1082;&#1086;&#1077;%20&#1089;&#1087;/&#1051;&#1077;&#1085;&#1080;&#1085;&#1072;%20&#1055;&#1047;,%20&#1057;&#1057;&#1056;,%20&#1050;&#1057;&#1052;,%20&#1050;&#1058;&#1056;,%20&#1058;&#1057;%20&#1085;&#1072;%2001.06.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&#1043;&#1054;&#1044;/&#1080;&#1089;&#1087;&#1088;.%202.03.2015%20&#1059;&#1044;&#1057;%20&#1050;&#1088;&#1072;&#1089;&#1085;&#1086;&#1072;&#1088;&#1084;&#1077;&#1081;&#1089;&#1082;&#1080;&#1081;%20&#1088;&#1072;&#1081;&#1086;&#1085;%20-%20&#1085;&#1072;%20&#1087;&#1088;&#1086;&#1074;&#1077;&#1088;&#1082;&#1091;/&#1053;&#1052;&#1099;&#1096;&#1072;&#1089;&#1090;&#1086;&#1074;&#1089;&#1082;&#1086;&#1077;%20&#1089;&#1087;/&#1055;&#1086;&#1095;&#1090;&#1086;&#1074;&#1072;&#1103;/&#1055;&#1086;&#1095;&#1090;&#1086;&#1074;&#1072;&#1103;%20&#1055;&#1047;,%20&#1057;&#1057;&#1056;,%20&#1050;&#1057;&#1052;,%20&#1050;&#1058;&#1056;,%20&#1058;&#1057;%20&#1085;&#1072;%2001.08.2014%20&#1076;&#1083;&#1103;%20&#1059;&#1044;&#105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"/>
      <sheetName val="Протокол "/>
      <sheetName val="Перев.раб."/>
      <sheetName val="Вед воз сумм"/>
      <sheetName val="КСМ"/>
      <sheetName val="КТР"/>
      <sheetName val="Разогрев"/>
      <sheetName val="Доп. доставка битума"/>
      <sheetName val="Доставка воды"/>
      <sheetName val="автотранспорт"/>
      <sheetName val="табл"/>
      <sheetName val="ТС"/>
      <sheetName val="бетон_раствор"/>
      <sheetName val="12.Нерудные"/>
      <sheetName val="13.А.б. смеси"/>
      <sheetName val="Бордю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0">
          <cell r="A10">
            <v>0</v>
          </cell>
          <cell r="B10">
            <v>0</v>
          </cell>
          <cell r="C10">
            <v>0</v>
          </cell>
          <cell r="F10">
            <v>458</v>
          </cell>
          <cell r="G10">
            <v>242</v>
          </cell>
          <cell r="H10">
            <v>309</v>
          </cell>
          <cell r="I10">
            <v>403</v>
          </cell>
          <cell r="J10">
            <v>417</v>
          </cell>
          <cell r="K10">
            <v>309</v>
          </cell>
          <cell r="L10">
            <v>491</v>
          </cell>
          <cell r="M10">
            <v>274</v>
          </cell>
          <cell r="N10">
            <v>351</v>
          </cell>
          <cell r="O10">
            <v>365</v>
          </cell>
          <cell r="P10">
            <v>429</v>
          </cell>
          <cell r="Q10">
            <v>459</v>
          </cell>
          <cell r="R10">
            <v>511</v>
          </cell>
          <cell r="S10">
            <v>433</v>
          </cell>
          <cell r="T10">
            <v>462</v>
          </cell>
          <cell r="U10">
            <v>426</v>
          </cell>
          <cell r="V10">
            <v>210</v>
          </cell>
          <cell r="W10">
            <v>277</v>
          </cell>
          <cell r="X10">
            <v>371</v>
          </cell>
          <cell r="Y10">
            <v>385</v>
          </cell>
          <cell r="Z10">
            <v>277</v>
          </cell>
          <cell r="AA10">
            <v>459</v>
          </cell>
          <cell r="AB10">
            <v>242</v>
          </cell>
          <cell r="AC10">
            <v>319</v>
          </cell>
          <cell r="AD10">
            <v>339</v>
          </cell>
          <cell r="AE10">
            <v>397</v>
          </cell>
          <cell r="AF10">
            <v>427</v>
          </cell>
          <cell r="AG10">
            <v>479</v>
          </cell>
          <cell r="AH10">
            <v>401</v>
          </cell>
          <cell r="AI10">
            <v>430</v>
          </cell>
          <cell r="AJ10">
            <v>252</v>
          </cell>
          <cell r="AK10">
            <v>203</v>
          </cell>
          <cell r="AL10">
            <v>432</v>
          </cell>
          <cell r="AM10">
            <v>414</v>
          </cell>
          <cell r="AN10">
            <v>446</v>
          </cell>
          <cell r="AO10">
            <v>232</v>
          </cell>
          <cell r="AP10">
            <v>400</v>
          </cell>
          <cell r="AQ10">
            <v>352</v>
          </cell>
          <cell r="AR10">
            <v>256</v>
          </cell>
          <cell r="AS10">
            <v>377</v>
          </cell>
          <cell r="AT10">
            <v>260</v>
          </cell>
          <cell r="AU10">
            <v>204</v>
          </cell>
          <cell r="AY10">
            <v>327</v>
          </cell>
          <cell r="AZ10">
            <v>295</v>
          </cell>
          <cell r="BA10">
            <v>413</v>
          </cell>
          <cell r="BB10">
            <v>381</v>
          </cell>
        </row>
        <row r="11">
          <cell r="A11">
            <v>1</v>
          </cell>
          <cell r="B11">
            <v>37.979999999999997</v>
          </cell>
          <cell r="C11">
            <v>40.32</v>
          </cell>
          <cell r="F11">
            <v>413.28797164503555</v>
          </cell>
          <cell r="G11">
            <v>305.0247319019486</v>
          </cell>
          <cell r="H11">
            <v>338.9446858375594</v>
          </cell>
          <cell r="I11">
            <v>385.99998059102853</v>
          </cell>
          <cell r="J11">
            <v>392.96313047210668</v>
          </cell>
          <cell r="K11">
            <v>338.9446858375594</v>
          </cell>
          <cell r="L11">
            <v>429.57417347686646</v>
          </cell>
          <cell r="M11">
            <v>321.28946702992113</v>
          </cell>
          <cell r="N11">
            <v>360.03451551517787</v>
          </cell>
          <cell r="O11">
            <v>367.04108107037257</v>
          </cell>
          <cell r="P11">
            <v>398.92224129714862</v>
          </cell>
          <cell r="Q11">
            <v>413.78244710330671</v>
          </cell>
          <cell r="R11">
            <v>439.41299126454385</v>
          </cell>
          <cell r="S11">
            <v>400.90670319088292</v>
          </cell>
          <cell r="T11">
            <v>415.26551565663021</v>
          </cell>
          <cell r="U11">
            <v>397.43326868924061</v>
          </cell>
          <cell r="V11">
            <v>288.65656351998814</v>
          </cell>
          <cell r="W11">
            <v>322.80563407106695</v>
          </cell>
          <cell r="X11">
            <v>370.04031666484195</v>
          </cell>
          <cell r="Y11">
            <v>377.03018388383805</v>
          </cell>
          <cell r="Z11">
            <v>322.80563407106695</v>
          </cell>
          <cell r="AA11">
            <v>413.78244710330671</v>
          </cell>
          <cell r="AB11">
            <v>305.0247319019486</v>
          </cell>
          <cell r="AC11">
            <v>343.97561576243925</v>
          </cell>
          <cell r="AD11">
            <v>354.01958453770033</v>
          </cell>
          <cell r="AE11">
            <v>383.0121952842382</v>
          </cell>
          <cell r="AF11">
            <v>397.92965252879162</v>
          </cell>
          <cell r="AG11">
            <v>423.65943251658103</v>
          </cell>
          <cell r="AH11">
            <v>385.00429070309173</v>
          </cell>
          <cell r="AI11">
            <v>399.41844622595477</v>
          </cell>
          <cell r="AJ11">
            <v>310.12749384050386</v>
          </cell>
          <cell r="AK11">
            <v>285.06803774390949</v>
          </cell>
          <cell r="AL11">
            <v>400.41067717282175</v>
          </cell>
          <cell r="AM11">
            <v>391.47201093525882</v>
          </cell>
          <cell r="AN11">
            <v>407.34961446641182</v>
          </cell>
          <cell r="AO11">
            <v>299.91611725824691</v>
          </cell>
          <cell r="AP11">
            <v>384.50635630375075</v>
          </cell>
          <cell r="AQ11">
            <v>360.53537212335357</v>
          </cell>
          <cell r="AR11">
            <v>312.16695985848497</v>
          </cell>
          <cell r="AS11">
            <v>373.0374053303716</v>
          </cell>
          <cell r="AT11">
            <v>314.2054894436427</v>
          </cell>
          <cell r="AU11">
            <v>285.58085986450368</v>
          </cell>
          <cell r="AY11">
            <v>425.81203152678444</v>
          </cell>
          <cell r="AZ11">
            <v>404.61450022451243</v>
          </cell>
          <cell r="BA11">
            <v>417.09019121393897</v>
          </cell>
          <cell r="BB11">
            <v>399.70989831610643</v>
          </cell>
        </row>
        <row r="12">
          <cell r="A12">
            <v>2</v>
          </cell>
          <cell r="B12">
            <v>42.4</v>
          </cell>
          <cell r="C12">
            <v>44.28</v>
          </cell>
        </row>
        <row r="13">
          <cell r="A13">
            <v>3</v>
          </cell>
          <cell r="B13">
            <v>46.82</v>
          </cell>
          <cell r="C13">
            <v>48.15</v>
          </cell>
        </row>
        <row r="14">
          <cell r="A14">
            <v>4</v>
          </cell>
          <cell r="B14">
            <v>51.24</v>
          </cell>
          <cell r="C14">
            <v>51.92</v>
          </cell>
        </row>
        <row r="15">
          <cell r="A15">
            <v>5</v>
          </cell>
          <cell r="B15">
            <v>55.65</v>
          </cell>
          <cell r="C15">
            <v>55.61</v>
          </cell>
        </row>
        <row r="16">
          <cell r="A16">
            <v>6</v>
          </cell>
          <cell r="B16">
            <v>60.07</v>
          </cell>
          <cell r="C16">
            <v>59.21</v>
          </cell>
        </row>
        <row r="17">
          <cell r="A17">
            <v>7</v>
          </cell>
          <cell r="B17">
            <v>64.489999999999995</v>
          </cell>
          <cell r="C17">
            <v>62.73</v>
          </cell>
          <cell r="F17" t="str">
            <v>Абинский</v>
          </cell>
          <cell r="J17" t="str">
            <v xml:space="preserve">"Анапский ЗЖБИ", ЗАО </v>
          </cell>
          <cell r="P17" t="str">
            <v>"Будмар", ООО</v>
          </cell>
        </row>
        <row r="18">
          <cell r="A18">
            <v>8</v>
          </cell>
          <cell r="B18">
            <v>68.91</v>
          </cell>
          <cell r="C18">
            <v>66.180000000000007</v>
          </cell>
          <cell r="F18" t="str">
            <v>Апшеронский</v>
          </cell>
          <cell r="J18" t="str">
            <v>"БЕТОНАР", ООО</v>
          </cell>
          <cell r="P18" t="str">
            <v>"Выбор-С", ООО, г.Новороссийск</v>
          </cell>
        </row>
        <row r="19">
          <cell r="A19">
            <v>9</v>
          </cell>
          <cell r="B19">
            <v>73.33</v>
          </cell>
          <cell r="C19">
            <v>69.56</v>
          </cell>
          <cell r="F19" t="str">
            <v>Белоглинский</v>
          </cell>
          <cell r="J19" t="str">
            <v>"ВЕК" ООО</v>
          </cell>
          <cell r="P19" t="str">
            <v>"Выбор-С", ООО, Северский</v>
          </cell>
        </row>
        <row r="20">
          <cell r="A20">
            <v>10</v>
          </cell>
          <cell r="B20">
            <v>77.75</v>
          </cell>
          <cell r="C20">
            <v>72.87</v>
          </cell>
          <cell r="F20" t="str">
            <v>Белореченский</v>
          </cell>
          <cell r="J20" t="str">
            <v>"Выбор-С", ООО, г.Новороссийск</v>
          </cell>
          <cell r="P20" t="str">
            <v>"Выбор-С", ООО, Курганинский</v>
          </cell>
        </row>
        <row r="21">
          <cell r="A21">
            <v>11</v>
          </cell>
          <cell r="B21">
            <v>82.17</v>
          </cell>
          <cell r="C21">
            <v>76.11</v>
          </cell>
          <cell r="F21" t="str">
            <v>Брюховецкий</v>
          </cell>
          <cell r="J21" t="str">
            <v>"Выбор-С", ООО, Курганинский</v>
          </cell>
          <cell r="P21" t="str">
            <v xml:space="preserve">"Домостроитель", ОАО </v>
          </cell>
        </row>
        <row r="22">
          <cell r="A22">
            <v>12</v>
          </cell>
          <cell r="B22">
            <v>86.59</v>
          </cell>
          <cell r="C22">
            <v>79.48</v>
          </cell>
          <cell r="F22" t="str">
            <v>Выселковский</v>
          </cell>
          <cell r="J22" t="str">
            <v xml:space="preserve">"Домостроитель", ОАО </v>
          </cell>
          <cell r="P22" t="str">
            <v>"ЗЖБИ № 7", ЗАО</v>
          </cell>
        </row>
        <row r="23">
          <cell r="A23">
            <v>13</v>
          </cell>
          <cell r="B23">
            <v>91</v>
          </cell>
          <cell r="C23">
            <v>82.8</v>
          </cell>
          <cell r="F23" t="str">
            <v>г.Анапа</v>
          </cell>
          <cell r="J23" t="str">
            <v>"ЗЖБИ № 7", ЗАО</v>
          </cell>
          <cell r="P23" t="str">
            <v>"Кредо", ООО</v>
          </cell>
        </row>
        <row r="24">
          <cell r="A24">
            <v>14</v>
          </cell>
          <cell r="B24">
            <v>95.42</v>
          </cell>
          <cell r="C24">
            <v>86.1</v>
          </cell>
          <cell r="F24" t="str">
            <v>г.Армавир</v>
          </cell>
          <cell r="J24" t="str">
            <v>"Капитал+" ООО ПСК</v>
          </cell>
          <cell r="P24" t="str">
            <v xml:space="preserve">"Опытный ЗЖБИ", ОАО </v>
          </cell>
        </row>
        <row r="25">
          <cell r="A25">
            <v>15</v>
          </cell>
          <cell r="B25">
            <v>99.84</v>
          </cell>
          <cell r="C25">
            <v>89.36</v>
          </cell>
          <cell r="F25" t="str">
            <v>г.Геленджик</v>
          </cell>
          <cell r="J25" t="str">
            <v>"Кредо", ООО</v>
          </cell>
          <cell r="P25" t="str">
            <v>"Стройматериалы", ЗАО</v>
          </cell>
        </row>
        <row r="26">
          <cell r="A26">
            <v>16</v>
          </cell>
          <cell r="B26">
            <v>104.26</v>
          </cell>
          <cell r="C26">
            <v>92.6</v>
          </cell>
          <cell r="F26" t="str">
            <v>г.Горячий Ключ</v>
          </cell>
          <cell r="J26" t="str">
            <v>"Усть-Лабинский завод МЖБК", ООО</v>
          </cell>
          <cell r="P26" t="str">
            <v>"ТЕРЕМ", ООО</v>
          </cell>
        </row>
        <row r="27">
          <cell r="A27">
            <v>17</v>
          </cell>
          <cell r="B27">
            <v>108.68</v>
          </cell>
          <cell r="C27">
            <v>95.81</v>
          </cell>
          <cell r="F27" t="str">
            <v>г.Краснодар</v>
          </cell>
          <cell r="J27" t="str">
            <v>"МОНОЛИТ", ООО</v>
          </cell>
          <cell r="P27" t="str">
            <v>"ТЗЖБИ", ОАО</v>
          </cell>
        </row>
        <row r="28">
          <cell r="A28">
            <v>18</v>
          </cell>
          <cell r="B28">
            <v>113.1</v>
          </cell>
          <cell r="C28">
            <v>99</v>
          </cell>
          <cell r="F28" t="str">
            <v>г.Кропоткин</v>
          </cell>
          <cell r="J28" t="str">
            <v xml:space="preserve">"Опытный ЗЖБИ", ОАО </v>
          </cell>
          <cell r="P28" t="str">
            <v>"Отрадненское ДРСУ", ОАО</v>
          </cell>
        </row>
        <row r="29">
          <cell r="A29">
            <v>19</v>
          </cell>
          <cell r="B29">
            <v>117.52</v>
          </cell>
          <cell r="C29">
            <v>102.16</v>
          </cell>
          <cell r="F29" t="str">
            <v>г.Новороссийск</v>
          </cell>
          <cell r="J29" t="str">
            <v>"Павловский полигон ЖБИ", ООО</v>
          </cell>
        </row>
        <row r="30">
          <cell r="A30">
            <v>20</v>
          </cell>
          <cell r="B30">
            <v>121.94</v>
          </cell>
          <cell r="C30">
            <v>105.3</v>
          </cell>
          <cell r="F30" t="str">
            <v>г.Сочи</v>
          </cell>
          <cell r="J30" t="str">
            <v>"Ростовавтомост", ОАО</v>
          </cell>
        </row>
        <row r="31">
          <cell r="A31">
            <v>21</v>
          </cell>
          <cell r="B31">
            <v>126.36</v>
          </cell>
          <cell r="C31">
            <v>108.69</v>
          </cell>
          <cell r="F31" t="str">
            <v>Гулькевичский</v>
          </cell>
          <cell r="J31" t="str">
            <v>"РОСМОНТАЖ-1", ООО</v>
          </cell>
        </row>
        <row r="32">
          <cell r="A32">
            <v>22</v>
          </cell>
          <cell r="B32">
            <v>130.78</v>
          </cell>
          <cell r="C32">
            <v>112.09</v>
          </cell>
          <cell r="F32" t="str">
            <v>Динской</v>
          </cell>
          <cell r="J32" t="str">
            <v>"ТЕРЕМ", ООО</v>
          </cell>
        </row>
        <row r="33">
          <cell r="A33">
            <v>23</v>
          </cell>
          <cell r="B33">
            <v>135.19999999999999</v>
          </cell>
          <cell r="C33">
            <v>115.48</v>
          </cell>
          <cell r="F33" t="str">
            <v>Ейский</v>
          </cell>
          <cell r="J33" t="str">
            <v>"ТЗЖБИ", ОАО</v>
          </cell>
        </row>
        <row r="34">
          <cell r="A34">
            <v>24</v>
          </cell>
          <cell r="B34">
            <v>139.62</v>
          </cell>
          <cell r="C34">
            <v>118.87</v>
          </cell>
          <cell r="F34" t="str">
            <v>Кавказский</v>
          </cell>
          <cell r="J34" t="str">
            <v>"МОЛОТ", ООО</v>
          </cell>
        </row>
        <row r="35">
          <cell r="A35">
            <v>25</v>
          </cell>
          <cell r="B35">
            <v>144.04</v>
          </cell>
          <cell r="C35">
            <v>122.26</v>
          </cell>
          <cell r="F35" t="str">
            <v>Калининский</v>
          </cell>
          <cell r="J35" t="str">
            <v>Кропоткинское объединенное предприятие Стройиндустрии", ОАО</v>
          </cell>
        </row>
        <row r="36">
          <cell r="A36">
            <v>26</v>
          </cell>
          <cell r="B36">
            <v>148.46</v>
          </cell>
          <cell r="C36">
            <v>125.65</v>
          </cell>
          <cell r="F36" t="str">
            <v>Каневский</v>
          </cell>
          <cell r="J36" t="str">
            <v>"Югстрой"</v>
          </cell>
        </row>
        <row r="37">
          <cell r="A37">
            <v>27</v>
          </cell>
          <cell r="B37">
            <v>152.87</v>
          </cell>
          <cell r="C37">
            <v>129.04</v>
          </cell>
          <cell r="F37" t="str">
            <v>Кореновский</v>
          </cell>
          <cell r="J37" t="str">
            <v>"Отрадненское ДРСУ", ОАО</v>
          </cell>
        </row>
        <row r="38">
          <cell r="A38">
            <v>28</v>
          </cell>
          <cell r="B38">
            <v>157.29</v>
          </cell>
          <cell r="C38">
            <v>132.43</v>
          </cell>
          <cell r="F38" t="str">
            <v>Красноармейский</v>
          </cell>
          <cell r="J38" t="str">
            <v>"РегионДорСтрой", ООО</v>
          </cell>
        </row>
        <row r="39">
          <cell r="A39">
            <v>29</v>
          </cell>
          <cell r="B39">
            <v>161.71</v>
          </cell>
          <cell r="C39">
            <v>135.83000000000001</v>
          </cell>
          <cell r="F39" t="str">
            <v>Крыловский</v>
          </cell>
          <cell r="J39" t="str">
            <v>"Дорожная фирма "Агат", ООО</v>
          </cell>
        </row>
        <row r="40">
          <cell r="A40">
            <v>30</v>
          </cell>
          <cell r="B40">
            <v>166.13</v>
          </cell>
          <cell r="C40">
            <v>139.22</v>
          </cell>
          <cell r="F40" t="str">
            <v>Крымский</v>
          </cell>
          <cell r="J40" t="str">
            <v>"Ленинградское ДРСУ", ОАО</v>
          </cell>
        </row>
        <row r="41">
          <cell r="A41">
            <v>31</v>
          </cell>
          <cell r="B41">
            <v>170.37</v>
          </cell>
          <cell r="C41">
            <v>142.63999999999999</v>
          </cell>
          <cell r="F41" t="str">
            <v>Курганинский</v>
          </cell>
          <cell r="J41" t="str">
            <v>"КРЫМСКБЕТОНПРОМ", ООО</v>
          </cell>
        </row>
        <row r="42">
          <cell r="A42">
            <v>32</v>
          </cell>
          <cell r="B42">
            <v>174.6</v>
          </cell>
          <cell r="C42">
            <v>146.06</v>
          </cell>
          <cell r="F42" t="str">
            <v>Кущевский</v>
          </cell>
          <cell r="J42" t="str">
            <v>"КОНСТАНТА-2", ООО</v>
          </cell>
        </row>
        <row r="43">
          <cell r="A43">
            <v>33</v>
          </cell>
          <cell r="B43">
            <v>178.83</v>
          </cell>
          <cell r="C43">
            <v>149.47</v>
          </cell>
          <cell r="F43" t="str">
            <v>Лабинский</v>
          </cell>
          <cell r="J43" t="str">
            <v>ИП Багманян Э.А</v>
          </cell>
        </row>
        <row r="44">
          <cell r="A44">
            <v>34</v>
          </cell>
          <cell r="B44">
            <v>183.06</v>
          </cell>
          <cell r="C44">
            <v>152.88999999999999</v>
          </cell>
          <cell r="F44" t="str">
            <v>Ленинградский</v>
          </cell>
          <cell r="J44" t="str">
            <v>"АЗАК", ООО</v>
          </cell>
        </row>
        <row r="45">
          <cell r="A45">
            <v>35</v>
          </cell>
          <cell r="B45">
            <v>187.29</v>
          </cell>
          <cell r="C45">
            <v>156.31</v>
          </cell>
          <cell r="F45" t="str">
            <v>Мостовский</v>
          </cell>
          <cell r="J45" t="str">
            <v>"Южная Корона-БКЗ", ООО</v>
          </cell>
        </row>
        <row r="46">
          <cell r="A46">
            <v>36</v>
          </cell>
          <cell r="B46">
            <v>191.53</v>
          </cell>
          <cell r="C46">
            <v>159.72999999999999</v>
          </cell>
          <cell r="F46" t="str">
            <v>Новокубанский</v>
          </cell>
          <cell r="J46" t="str">
            <v>ПКФ "ВОЛГА", ООО</v>
          </cell>
        </row>
        <row r="47">
          <cell r="A47">
            <v>37</v>
          </cell>
          <cell r="B47">
            <v>195.76</v>
          </cell>
          <cell r="C47">
            <v>163.15</v>
          </cell>
          <cell r="F47" t="str">
            <v>Новопокровский</v>
          </cell>
          <cell r="J47" t="str">
            <v>"БЕТОН-СЕРВИС", ООО</v>
          </cell>
        </row>
        <row r="48">
          <cell r="A48">
            <v>38</v>
          </cell>
          <cell r="B48">
            <v>199.99</v>
          </cell>
          <cell r="C48">
            <v>166.57</v>
          </cell>
          <cell r="F48" t="str">
            <v>Отрадненский</v>
          </cell>
          <cell r="J48" t="str">
            <v>"Гулькевичский" АПСК ОАО</v>
          </cell>
        </row>
        <row r="49">
          <cell r="A49">
            <v>39</v>
          </cell>
          <cell r="B49">
            <v>204.22</v>
          </cell>
          <cell r="C49">
            <v>169.99</v>
          </cell>
          <cell r="F49" t="str">
            <v>Павловский</v>
          </cell>
          <cell r="J49" t="str">
            <v>"Призма", ООО</v>
          </cell>
        </row>
        <row r="50">
          <cell r="A50">
            <v>40</v>
          </cell>
          <cell r="B50">
            <v>208.45</v>
          </cell>
          <cell r="C50">
            <v>173.41</v>
          </cell>
          <cell r="F50" t="str">
            <v>Приморско-Ахтарский</v>
          </cell>
          <cell r="J50" t="str">
            <v>"Янтарь", ООО</v>
          </cell>
        </row>
        <row r="51">
          <cell r="A51">
            <v>41</v>
          </cell>
          <cell r="B51">
            <v>212.6</v>
          </cell>
          <cell r="C51">
            <v>176.82</v>
          </cell>
          <cell r="F51" t="str">
            <v>Северский</v>
          </cell>
          <cell r="J51" t="str">
            <v>"Сатурн", ООО</v>
          </cell>
        </row>
        <row r="52">
          <cell r="A52">
            <v>42</v>
          </cell>
          <cell r="B52">
            <v>216.75</v>
          </cell>
          <cell r="C52">
            <v>180.24</v>
          </cell>
          <cell r="F52" t="str">
            <v>Славянский</v>
          </cell>
        </row>
        <row r="53">
          <cell r="A53">
            <v>43</v>
          </cell>
          <cell r="B53">
            <v>220.89</v>
          </cell>
          <cell r="C53">
            <v>183.66</v>
          </cell>
          <cell r="F53" t="str">
            <v>Староминский</v>
          </cell>
        </row>
        <row r="54">
          <cell r="A54">
            <v>44</v>
          </cell>
          <cell r="B54">
            <v>225.04</v>
          </cell>
          <cell r="C54">
            <v>187.07</v>
          </cell>
          <cell r="F54" t="str">
            <v>Тбилисский</v>
          </cell>
        </row>
        <row r="55">
          <cell r="A55">
            <v>45</v>
          </cell>
          <cell r="B55">
            <v>229.19</v>
          </cell>
          <cell r="C55">
            <v>190.49</v>
          </cell>
          <cell r="F55" t="str">
            <v>Темрюкский</v>
          </cell>
        </row>
        <row r="56">
          <cell r="A56">
            <v>46</v>
          </cell>
          <cell r="B56">
            <v>233.33</v>
          </cell>
          <cell r="C56">
            <v>193.91</v>
          </cell>
          <cell r="F56" t="str">
            <v>Тимашевский</v>
          </cell>
        </row>
        <row r="57">
          <cell r="A57">
            <v>47</v>
          </cell>
          <cell r="B57">
            <v>237.48</v>
          </cell>
          <cell r="C57">
            <v>197.32</v>
          </cell>
          <cell r="F57" t="str">
            <v>Тихорецкий</v>
          </cell>
        </row>
        <row r="58">
          <cell r="A58">
            <v>48</v>
          </cell>
          <cell r="B58">
            <v>241.63</v>
          </cell>
          <cell r="C58">
            <v>200.74</v>
          </cell>
          <cell r="F58" t="str">
            <v>Туапсинский</v>
          </cell>
        </row>
        <row r="59">
          <cell r="A59">
            <v>49</v>
          </cell>
          <cell r="B59">
            <v>245.77</v>
          </cell>
          <cell r="C59">
            <v>204.16</v>
          </cell>
          <cell r="F59" t="str">
            <v>Успенский</v>
          </cell>
        </row>
        <row r="60">
          <cell r="A60">
            <v>50</v>
          </cell>
          <cell r="B60">
            <v>249.92</v>
          </cell>
          <cell r="C60">
            <v>207.58</v>
          </cell>
          <cell r="F60" t="str">
            <v>Усть-Лабинский</v>
          </cell>
        </row>
        <row r="61">
          <cell r="A61">
            <v>51</v>
          </cell>
          <cell r="B61">
            <v>253.99</v>
          </cell>
          <cell r="C61">
            <v>210.99</v>
          </cell>
          <cell r="F61" t="str">
            <v>Щербиновский</v>
          </cell>
        </row>
        <row r="62">
          <cell r="A62">
            <v>52</v>
          </cell>
          <cell r="B62">
            <v>258.05</v>
          </cell>
          <cell r="C62">
            <v>214.41</v>
          </cell>
        </row>
        <row r="63">
          <cell r="A63">
            <v>53</v>
          </cell>
          <cell r="B63">
            <v>262.12</v>
          </cell>
          <cell r="C63">
            <v>217.82</v>
          </cell>
        </row>
        <row r="64">
          <cell r="A64">
            <v>54</v>
          </cell>
          <cell r="B64">
            <v>266.18</v>
          </cell>
          <cell r="C64">
            <v>221.24</v>
          </cell>
        </row>
        <row r="65">
          <cell r="A65">
            <v>55</v>
          </cell>
          <cell r="B65">
            <v>270.25</v>
          </cell>
          <cell r="C65">
            <v>224.65</v>
          </cell>
        </row>
        <row r="66">
          <cell r="A66">
            <v>56</v>
          </cell>
          <cell r="B66">
            <v>274.32</v>
          </cell>
          <cell r="C66">
            <v>228.07</v>
          </cell>
        </row>
        <row r="67">
          <cell r="A67">
            <v>57</v>
          </cell>
          <cell r="B67">
            <v>278.38</v>
          </cell>
          <cell r="C67">
            <v>231.49</v>
          </cell>
        </row>
        <row r="68">
          <cell r="A68">
            <v>58</v>
          </cell>
          <cell r="B68">
            <v>282.45</v>
          </cell>
          <cell r="C68">
            <v>234.9</v>
          </cell>
        </row>
        <row r="69">
          <cell r="A69">
            <v>59</v>
          </cell>
          <cell r="B69">
            <v>286.51</v>
          </cell>
          <cell r="C69">
            <v>238.32</v>
          </cell>
        </row>
        <row r="70">
          <cell r="A70">
            <v>60</v>
          </cell>
          <cell r="B70">
            <v>290.58</v>
          </cell>
          <cell r="C70">
            <v>241.73</v>
          </cell>
        </row>
        <row r="71">
          <cell r="A71">
            <v>61</v>
          </cell>
          <cell r="B71">
            <v>294.57</v>
          </cell>
          <cell r="C71">
            <v>245.15</v>
          </cell>
        </row>
        <row r="72">
          <cell r="A72">
            <v>62</v>
          </cell>
          <cell r="B72">
            <v>298.55</v>
          </cell>
          <cell r="C72">
            <v>248.56</v>
          </cell>
        </row>
        <row r="73">
          <cell r="A73">
            <v>63</v>
          </cell>
          <cell r="B73">
            <v>302.54000000000002</v>
          </cell>
          <cell r="C73">
            <v>251.98</v>
          </cell>
        </row>
        <row r="74">
          <cell r="A74">
            <v>64</v>
          </cell>
          <cell r="B74">
            <v>306.52999999999997</v>
          </cell>
          <cell r="C74">
            <v>255.39</v>
          </cell>
        </row>
        <row r="75">
          <cell r="A75">
            <v>65</v>
          </cell>
          <cell r="B75">
            <v>310.52</v>
          </cell>
          <cell r="C75">
            <v>258.81</v>
          </cell>
        </row>
        <row r="76">
          <cell r="A76">
            <v>66</v>
          </cell>
          <cell r="B76">
            <v>314.51</v>
          </cell>
          <cell r="C76">
            <v>262.22000000000003</v>
          </cell>
        </row>
        <row r="77">
          <cell r="A77">
            <v>67</v>
          </cell>
          <cell r="B77">
            <v>318.5</v>
          </cell>
          <cell r="C77">
            <v>265.64</v>
          </cell>
        </row>
        <row r="78">
          <cell r="A78">
            <v>68</v>
          </cell>
          <cell r="B78">
            <v>322.49</v>
          </cell>
          <cell r="C78">
            <v>269.05</v>
          </cell>
        </row>
        <row r="79">
          <cell r="A79">
            <v>69</v>
          </cell>
          <cell r="B79">
            <v>326.47000000000003</v>
          </cell>
          <cell r="C79">
            <v>272.47000000000003</v>
          </cell>
        </row>
        <row r="80">
          <cell r="A80">
            <v>70</v>
          </cell>
          <cell r="B80">
            <v>330.46</v>
          </cell>
          <cell r="C80">
            <v>275.88</v>
          </cell>
        </row>
        <row r="81">
          <cell r="A81">
            <v>71</v>
          </cell>
          <cell r="B81">
            <v>334.38</v>
          </cell>
          <cell r="C81">
            <v>279.3</v>
          </cell>
        </row>
        <row r="82">
          <cell r="A82">
            <v>72</v>
          </cell>
          <cell r="B82">
            <v>338.29</v>
          </cell>
          <cell r="C82">
            <v>282.70999999999998</v>
          </cell>
        </row>
        <row r="83">
          <cell r="A83">
            <v>73</v>
          </cell>
          <cell r="B83">
            <v>342.21</v>
          </cell>
          <cell r="C83">
            <v>286.12</v>
          </cell>
        </row>
        <row r="84">
          <cell r="A84">
            <v>74</v>
          </cell>
          <cell r="B84">
            <v>346.12</v>
          </cell>
          <cell r="C84">
            <v>289.54000000000002</v>
          </cell>
        </row>
        <row r="85">
          <cell r="A85">
            <v>75</v>
          </cell>
          <cell r="B85">
            <v>350.04</v>
          </cell>
          <cell r="C85">
            <v>292.95</v>
          </cell>
        </row>
        <row r="86">
          <cell r="A86">
            <v>76</v>
          </cell>
          <cell r="B86">
            <v>353.96</v>
          </cell>
          <cell r="C86">
            <v>296.37</v>
          </cell>
        </row>
        <row r="87">
          <cell r="A87">
            <v>77</v>
          </cell>
          <cell r="B87">
            <v>357.87</v>
          </cell>
          <cell r="C87">
            <v>299.77999999999997</v>
          </cell>
        </row>
        <row r="88">
          <cell r="A88">
            <v>78</v>
          </cell>
          <cell r="B88">
            <v>361.79</v>
          </cell>
          <cell r="C88">
            <v>303.2</v>
          </cell>
        </row>
        <row r="89">
          <cell r="A89">
            <v>79</v>
          </cell>
          <cell r="B89">
            <v>365.7</v>
          </cell>
          <cell r="C89">
            <v>306.61</v>
          </cell>
        </row>
        <row r="90">
          <cell r="A90">
            <v>80</v>
          </cell>
          <cell r="B90">
            <v>369.62</v>
          </cell>
          <cell r="C90">
            <v>310.02</v>
          </cell>
        </row>
        <row r="91">
          <cell r="A91">
            <v>81</v>
          </cell>
          <cell r="B91">
            <v>373.46</v>
          </cell>
          <cell r="C91">
            <v>313.44</v>
          </cell>
        </row>
        <row r="92">
          <cell r="A92">
            <v>82</v>
          </cell>
          <cell r="B92">
            <v>377.31</v>
          </cell>
          <cell r="C92">
            <v>316.85000000000002</v>
          </cell>
        </row>
        <row r="93">
          <cell r="A93">
            <v>83</v>
          </cell>
          <cell r="B93">
            <v>381.15</v>
          </cell>
          <cell r="C93">
            <v>320.27</v>
          </cell>
        </row>
        <row r="94">
          <cell r="A94">
            <v>84</v>
          </cell>
          <cell r="B94">
            <v>385</v>
          </cell>
          <cell r="C94">
            <v>323.68</v>
          </cell>
        </row>
        <row r="95">
          <cell r="A95">
            <v>85</v>
          </cell>
          <cell r="B95">
            <v>388.85</v>
          </cell>
          <cell r="C95">
            <v>327.08999999999997</v>
          </cell>
        </row>
        <row r="96">
          <cell r="A96">
            <v>86</v>
          </cell>
          <cell r="B96">
            <v>392.69</v>
          </cell>
          <cell r="C96">
            <v>330.51</v>
          </cell>
        </row>
        <row r="97">
          <cell r="A97">
            <v>87</v>
          </cell>
          <cell r="B97">
            <v>396.54</v>
          </cell>
          <cell r="C97">
            <v>333.92</v>
          </cell>
        </row>
        <row r="98">
          <cell r="A98">
            <v>88</v>
          </cell>
          <cell r="B98">
            <v>400.38</v>
          </cell>
          <cell r="C98">
            <v>337.33</v>
          </cell>
        </row>
        <row r="99">
          <cell r="A99">
            <v>89</v>
          </cell>
          <cell r="B99">
            <v>404.23</v>
          </cell>
          <cell r="C99">
            <v>340.75</v>
          </cell>
        </row>
        <row r="100">
          <cell r="A100">
            <v>90</v>
          </cell>
          <cell r="B100">
            <v>408.07</v>
          </cell>
          <cell r="C100">
            <v>344.16</v>
          </cell>
        </row>
        <row r="101">
          <cell r="A101">
            <v>91</v>
          </cell>
          <cell r="B101">
            <v>411.85</v>
          </cell>
          <cell r="C101">
            <v>347.58</v>
          </cell>
        </row>
        <row r="102">
          <cell r="A102">
            <v>92</v>
          </cell>
          <cell r="B102">
            <v>415.63</v>
          </cell>
          <cell r="C102">
            <v>350.99</v>
          </cell>
        </row>
        <row r="103">
          <cell r="A103">
            <v>93</v>
          </cell>
          <cell r="B103">
            <v>419.41</v>
          </cell>
          <cell r="C103">
            <v>354.4</v>
          </cell>
        </row>
        <row r="104">
          <cell r="A104">
            <v>94</v>
          </cell>
          <cell r="B104">
            <v>423.19</v>
          </cell>
          <cell r="C104">
            <v>357.82</v>
          </cell>
        </row>
        <row r="105">
          <cell r="A105">
            <v>95</v>
          </cell>
          <cell r="B105">
            <v>426.97</v>
          </cell>
          <cell r="C105">
            <v>361.23</v>
          </cell>
        </row>
        <row r="106">
          <cell r="A106">
            <v>96</v>
          </cell>
          <cell r="B106">
            <v>430.75</v>
          </cell>
          <cell r="C106">
            <v>364.64</v>
          </cell>
        </row>
        <row r="107">
          <cell r="A107">
            <v>97</v>
          </cell>
          <cell r="B107">
            <v>434.53</v>
          </cell>
          <cell r="C107">
            <v>368.06</v>
          </cell>
        </row>
        <row r="108">
          <cell r="A108">
            <v>98</v>
          </cell>
          <cell r="B108">
            <v>438.31</v>
          </cell>
          <cell r="C108">
            <v>371.47</v>
          </cell>
        </row>
        <row r="109">
          <cell r="A109">
            <v>99</v>
          </cell>
          <cell r="B109">
            <v>442.09</v>
          </cell>
          <cell r="C109">
            <v>374.88</v>
          </cell>
        </row>
        <row r="110">
          <cell r="A110">
            <v>100</v>
          </cell>
          <cell r="B110">
            <v>445.87</v>
          </cell>
          <cell r="C110">
            <v>378.3</v>
          </cell>
        </row>
      </sheetData>
      <sheetData sheetId="11">
        <row r="1">
          <cell r="B1" t="str">
            <v>Абинский</v>
          </cell>
          <cell r="C1" t="str">
            <v>Апшеронский</v>
          </cell>
          <cell r="D1" t="str">
            <v>Белоглинский</v>
          </cell>
          <cell r="E1" t="str">
            <v>Белореченский</v>
          </cell>
          <cell r="F1" t="str">
            <v>Брюховецкий</v>
          </cell>
          <cell r="G1" t="str">
            <v>Выселковский</v>
          </cell>
          <cell r="H1" t="str">
            <v>г.Анапа</v>
          </cell>
          <cell r="I1" t="str">
            <v>г.Армавир</v>
          </cell>
          <cell r="J1" t="str">
            <v>г.Геленджик</v>
          </cell>
          <cell r="K1" t="str">
            <v>г.Горячий Ключ</v>
          </cell>
          <cell r="L1" t="str">
            <v>г.Краснодар</v>
          </cell>
          <cell r="M1" t="str">
            <v>г.Кропоткин</v>
          </cell>
          <cell r="N1" t="str">
            <v>г.Новороссийск</v>
          </cell>
          <cell r="O1" t="str">
            <v>г.Сочи</v>
          </cell>
          <cell r="P1" t="str">
            <v>Гулькевичский</v>
          </cell>
          <cell r="Q1" t="str">
            <v>Динской</v>
          </cell>
          <cell r="R1" t="str">
            <v>Ейский</v>
          </cell>
          <cell r="S1" t="str">
            <v>Кавказский</v>
          </cell>
          <cell r="T1" t="str">
            <v>Калининский</v>
          </cell>
          <cell r="U1" t="str">
            <v>Каневский</v>
          </cell>
          <cell r="V1" t="str">
            <v>Кореновский</v>
          </cell>
          <cell r="W1" t="str">
            <v>Красноармейский</v>
          </cell>
          <cell r="X1" t="str">
            <v>Крыловский</v>
          </cell>
          <cell r="Y1" t="str">
            <v>Крымский</v>
          </cell>
          <cell r="Z1" t="str">
            <v>Курганинский</v>
          </cell>
          <cell r="AA1" t="str">
            <v>Кущевский</v>
          </cell>
          <cell r="AB1" t="str">
            <v>Лабинский</v>
          </cell>
          <cell r="AC1" t="str">
            <v>Ленинградский</v>
          </cell>
          <cell r="AD1" t="str">
            <v>Мостовский</v>
          </cell>
          <cell r="AE1" t="str">
            <v>Новокубанский</v>
          </cell>
          <cell r="AF1" t="str">
            <v>Новопокровский</v>
          </cell>
          <cell r="AG1" t="str">
            <v>Отрадненский</v>
          </cell>
          <cell r="AH1" t="str">
            <v>Павловский</v>
          </cell>
          <cell r="AI1" t="str">
            <v>Приморско-Ахтарский</v>
          </cell>
          <cell r="AJ1" t="str">
            <v>Северский</v>
          </cell>
          <cell r="AK1" t="str">
            <v>Славянский</v>
          </cell>
          <cell r="AL1" t="str">
            <v>Староминский</v>
          </cell>
          <cell r="AM1" t="str">
            <v>Тбилисский</v>
          </cell>
          <cell r="AN1" t="str">
            <v>Темрюкский</v>
          </cell>
          <cell r="AO1" t="str">
            <v>Тимашевский</v>
          </cell>
          <cell r="AP1" t="str">
            <v>Тихорецкий</v>
          </cell>
          <cell r="AQ1" t="str">
            <v>Туапсинский</v>
          </cell>
          <cell r="AR1" t="str">
            <v>Успенский</v>
          </cell>
          <cell r="AS1" t="str">
            <v>Усть-Лабинский</v>
          </cell>
          <cell r="AT1" t="str">
            <v>Щербиновский</v>
          </cell>
        </row>
        <row r="2">
          <cell r="A2" t="str">
            <v>Склад для а.б.</v>
          </cell>
          <cell r="B2" t="str">
            <v>АБЗ ОАО "Крымское ДРСУ" Абинский район</v>
          </cell>
          <cell r="C2" t="str">
            <v>АБЗ ОАО "ДСУ-1"</v>
          </cell>
          <cell r="D2" t="str">
            <v>АБЗ ОАО "Новопокровское ДРСУ"</v>
          </cell>
          <cell r="E2" t="str">
            <v>АБЗ ОАО "ДЭП № 118"</v>
          </cell>
          <cell r="F2" t="str">
            <v>АБЗ ОАО "Каневское ДРСУ" Брюховецкий район</v>
          </cell>
          <cell r="G2" t="str">
            <v>АБЗ МУП "Выселковский ДРСУ"</v>
          </cell>
          <cell r="H2" t="str">
            <v>АБЗ ОАО "Анапское ДРСУ "Вираж"</v>
          </cell>
          <cell r="I2" t="str">
            <v>АБЗ ЗАО "ДСУ-4"</v>
          </cell>
          <cell r="J2" t="str">
            <v>АБЗ ОАО "Геленджикское ДРСУ"</v>
          </cell>
          <cell r="K2" t="str">
            <v>АБЗ ОАО "ДСУ-1"</v>
          </cell>
          <cell r="L2" t="str">
            <v>АБЗ ОАО "ДСУ-1"</v>
          </cell>
          <cell r="M2" t="str">
            <v>АБЗ-2 ЗАО "ДСУ-7" г.Гулькевичи</v>
          </cell>
          <cell r="N2" t="str">
            <v>АБЗ ОАО "Красноармейское ДРСУ"</v>
          </cell>
          <cell r="O2" t="str">
            <v>АБЗ ГУП КК "Дагомысское ДРСУ"</v>
          </cell>
          <cell r="P2" t="str">
            <v>АБЗ-2 ЗАО "ДСУ-7" г.Гулькевичи</v>
          </cell>
          <cell r="Q2" t="str">
            <v>АБЗ ОАО "ДСУ-1"</v>
          </cell>
          <cell r="R2" t="str">
            <v>АБЗ ОАО "ДСУ-2" Ейский район</v>
          </cell>
          <cell r="S2" t="str">
            <v>АБЗ-2 ЗАО "ДСУ-7" г.Гулькевичи</v>
          </cell>
          <cell r="T2" t="str">
            <v>АБЗ ОАО "Красноармейское ДРСУ"</v>
          </cell>
          <cell r="U2" t="str">
            <v>АБЗ ОАО "Каневское ДРСУ" Каневский район</v>
          </cell>
          <cell r="V2" t="str">
            <v>АБЗ ООО "РегионДорСтрой"</v>
          </cell>
          <cell r="W2" t="str">
            <v>АБЗ ОАО "Красноармейское ДРСУ"</v>
          </cell>
          <cell r="X2" t="str">
            <v>АБЗ ОАО "Павловское ДРСУ"</v>
          </cell>
          <cell r="Y2" t="str">
            <v>АБЗ ОАО "Крымское ДРСУ" Крымский район</v>
          </cell>
          <cell r="Z2" t="str">
            <v>АБЗ ОАО "Лабинское ДРСУ" Курганинский район</v>
          </cell>
          <cell r="AA2" t="str">
            <v>АБЗ ОАО "Ленинградское ДРСУ"</v>
          </cell>
          <cell r="AB2" t="str">
            <v>АБЗ ООО "Трансстрой" г.Лабинск</v>
          </cell>
          <cell r="AC2" t="str">
            <v>АБЗ ОАО "Ленинградское ДРСУ"</v>
          </cell>
          <cell r="AD2" t="str">
            <v>АБЗ ОАО "ДЭП № 115"</v>
          </cell>
          <cell r="AE2" t="str">
            <v>АБЗ ЗАО "ДСУ-7" ст. Прочнокоопская</v>
          </cell>
          <cell r="AF2" t="str">
            <v>АБЗ ОАО "Новопокровское ДРСУ"</v>
          </cell>
          <cell r="AG2" t="str">
            <v>АБЗ ОАО "Отрадненское ДРСУ"</v>
          </cell>
          <cell r="AH2" t="str">
            <v>АБЗ ОАО "Павловское ДРСУ"</v>
          </cell>
          <cell r="AI2" t="str">
            <v>АБЗ ООО "АНТ"</v>
          </cell>
          <cell r="AJ2" t="str">
            <v>АБЗ ООО "Северское ДРСУ"</v>
          </cell>
          <cell r="AK2" t="str">
            <v>АБЗ ОАО "Славянское ДРСУ"</v>
          </cell>
          <cell r="AL2" t="str">
            <v>АБЗ ОАО "ДСУ-2" Староминский район</v>
          </cell>
          <cell r="AM2" t="str">
            <v>АБЗ ЗАО "ДСУ-7" ст.Тбилисская</v>
          </cell>
          <cell r="AN2" t="str">
            <v>АБЗ ОАО "Темрюкское ДРСУ"</v>
          </cell>
          <cell r="AO2" t="str">
            <v>АБЗ ОАО "Тимашевское ДРСУ"</v>
          </cell>
          <cell r="AP2" t="str">
            <v>АБЗ ООО "Дорожная фирма "Агат"</v>
          </cell>
          <cell r="AQ2" t="str">
            <v>АБЗ ООО "Альфа-Строй"</v>
          </cell>
          <cell r="AR2" t="str">
            <v>АБЗ ЗАО "ДСУ-4"</v>
          </cell>
          <cell r="AS2" t="str">
            <v>АБЗ ОАО "Усть-Лабинское ДРСУ"</v>
          </cell>
          <cell r="AT2" t="str">
            <v>АБЗ ОАО "ДСУ-2" Ейский район</v>
          </cell>
        </row>
        <row r="3">
          <cell r="A3" t="str">
            <v>Щебень 5-20</v>
          </cell>
          <cell r="B3" t="str">
            <v>Владимирский карьер, ООО</v>
          </cell>
          <cell r="D3" t="str">
            <v>Владимирский карьер, ООО</v>
          </cell>
          <cell r="F3" t="str">
            <v>Владимирский карьер, ООО</v>
          </cell>
          <cell r="H3" t="str">
            <v>Владимирский карьер, ООО</v>
          </cell>
          <cell r="J3" t="str">
            <v>Владимирский карьер, ООО</v>
          </cell>
          <cell r="N3" t="str">
            <v>Владимирский карьер, ООО</v>
          </cell>
          <cell r="O3" t="str">
            <v>Владимирский карьер, ООО</v>
          </cell>
          <cell r="R3" t="str">
            <v>Владимирский карьер, ООО</v>
          </cell>
          <cell r="T3" t="str">
            <v>Владимирский карьер, ООО</v>
          </cell>
          <cell r="U3" t="str">
            <v>Владимирский карьер, ООО</v>
          </cell>
          <cell r="W3" t="str">
            <v>Владимирский карьер, ООО</v>
          </cell>
          <cell r="X3" t="str">
            <v>Владимирский карьер, ООО</v>
          </cell>
          <cell r="Y3" t="str">
            <v>Владимирский карьер, ООО</v>
          </cell>
          <cell r="AA3" t="str">
            <v>Владимирский карьер, ООО</v>
          </cell>
          <cell r="AF3" t="str">
            <v>Владимирский карьер, ООО</v>
          </cell>
          <cell r="AH3" t="str">
            <v>Владимирский карьер, ООО</v>
          </cell>
          <cell r="AI3" t="str">
            <v>Владимирский карьер, ООО</v>
          </cell>
          <cell r="AK3" t="str">
            <v>Владимирский карьер, ООО</v>
          </cell>
          <cell r="AL3" t="str">
            <v>Владимирский карьер, ООО</v>
          </cell>
          <cell r="AN3" t="str">
            <v>Владимирский карьер, ООО</v>
          </cell>
          <cell r="AO3" t="str">
            <v>Владимирский карьер, ООО</v>
          </cell>
          <cell r="AP3" t="str">
            <v>Владимирский карьер, ООО</v>
          </cell>
          <cell r="AQ3" t="str">
            <v>Владимирский карьер, ООО</v>
          </cell>
          <cell r="AT3" t="str">
            <v>Владимирский карьер, ООО</v>
          </cell>
        </row>
        <row r="4">
          <cell r="A4" t="str">
            <v>доля поставки ФВСО</v>
          </cell>
          <cell r="B4">
            <v>0.35</v>
          </cell>
          <cell r="D4">
            <v>0.5</v>
          </cell>
          <cell r="F4">
            <v>0.35</v>
          </cell>
          <cell r="H4">
            <v>0.5</v>
          </cell>
          <cell r="J4">
            <v>0.5</v>
          </cell>
          <cell r="N4">
            <v>0.35</v>
          </cell>
          <cell r="O4">
            <v>1</v>
          </cell>
          <cell r="R4">
            <v>0.5</v>
          </cell>
          <cell r="T4">
            <v>0.35</v>
          </cell>
          <cell r="U4">
            <v>0.5</v>
          </cell>
          <cell r="W4">
            <v>0.35</v>
          </cell>
          <cell r="X4">
            <v>0.35</v>
          </cell>
          <cell r="Y4">
            <v>0.35</v>
          </cell>
          <cell r="AA4">
            <v>0.35</v>
          </cell>
          <cell r="AF4">
            <v>0.25</v>
          </cell>
          <cell r="AH4">
            <v>0.25</v>
          </cell>
          <cell r="AI4">
            <v>0.35</v>
          </cell>
          <cell r="AK4">
            <v>0.35</v>
          </cell>
          <cell r="AL4">
            <v>0.5</v>
          </cell>
          <cell r="AN4">
            <v>0.5</v>
          </cell>
          <cell r="AO4">
            <v>0.35</v>
          </cell>
          <cell r="AP4">
            <v>0.25</v>
          </cell>
          <cell r="AQ4">
            <v>0.25</v>
          </cell>
          <cell r="AT4">
            <v>0.5</v>
          </cell>
        </row>
        <row r="5">
          <cell r="A5" t="str">
            <v>Щебень 5-20</v>
          </cell>
          <cell r="B5" t="str">
            <v>Владимирский карьер, ООО</v>
          </cell>
          <cell r="D5" t="str">
            <v>Владимирский карьер, ООО</v>
          </cell>
          <cell r="F5" t="str">
            <v>Владимирский карьер, ООО</v>
          </cell>
          <cell r="H5" t="str">
            <v>Владимирский карьер, ООО</v>
          </cell>
          <cell r="J5" t="str">
            <v>Владимирский карьер, ООО</v>
          </cell>
          <cell r="N5" t="str">
            <v>Владимирский карьер, ООО</v>
          </cell>
          <cell r="R5" t="str">
            <v>Владимирский карьер, ООО</v>
          </cell>
          <cell r="T5" t="str">
            <v>Владимирский карьер, ООО</v>
          </cell>
          <cell r="U5" t="str">
            <v>Владимирский карьер, ООО</v>
          </cell>
          <cell r="W5" t="str">
            <v>Владимирский карьер, ООО</v>
          </cell>
          <cell r="X5" t="str">
            <v>Владимирский карьер, ООО</v>
          </cell>
          <cell r="Y5" t="str">
            <v>Владимирский карьер, ООО</v>
          </cell>
          <cell r="AA5" t="str">
            <v>Владимирский карьер, ООО</v>
          </cell>
          <cell r="AC5" t="str">
            <v>Владимирский карьер, ООО</v>
          </cell>
          <cell r="AF5" t="str">
            <v>Владимирский карьер, ООО</v>
          </cell>
          <cell r="AH5" t="str">
            <v>Владимирский карьер, ООО</v>
          </cell>
          <cell r="AI5" t="str">
            <v>Владимирский карьер, ООО</v>
          </cell>
          <cell r="AK5" t="str">
            <v>Владимирский карьер, ООО</v>
          </cell>
          <cell r="AL5" t="str">
            <v>Владимирский карьер, ООО</v>
          </cell>
          <cell r="AN5" t="str">
            <v>Владимирский карьер, ООО</v>
          </cell>
          <cell r="AO5" t="str">
            <v>Владимирский карьер, ООО</v>
          </cell>
          <cell r="AP5" t="str">
            <v>Владимирский карьер, ООО</v>
          </cell>
          <cell r="AQ5" t="str">
            <v>Владимирский карьер, ООО</v>
          </cell>
          <cell r="AT5" t="str">
            <v>Владимирский карьер, ООО</v>
          </cell>
        </row>
        <row r="6">
          <cell r="A6" t="str">
            <v>доля поставки ФВСО</v>
          </cell>
          <cell r="B6">
            <v>0.35</v>
          </cell>
          <cell r="D6">
            <v>0.5</v>
          </cell>
          <cell r="F6">
            <v>0.35</v>
          </cell>
          <cell r="H6">
            <v>0.5</v>
          </cell>
          <cell r="J6">
            <v>0.5</v>
          </cell>
          <cell r="N6">
            <v>0.35</v>
          </cell>
          <cell r="R6">
            <v>0.5</v>
          </cell>
          <cell r="T6">
            <v>0.35</v>
          </cell>
          <cell r="U6">
            <v>0.5</v>
          </cell>
          <cell r="W6">
            <v>0.35</v>
          </cell>
          <cell r="X6">
            <v>0.35</v>
          </cell>
          <cell r="Y6">
            <v>0.35</v>
          </cell>
          <cell r="AA6">
            <v>0.35</v>
          </cell>
          <cell r="AC6">
            <v>0.7</v>
          </cell>
          <cell r="AF6">
            <v>0.25</v>
          </cell>
          <cell r="AH6">
            <v>0.25</v>
          </cell>
          <cell r="AI6">
            <v>0.35</v>
          </cell>
          <cell r="AK6">
            <v>0.35</v>
          </cell>
          <cell r="AL6">
            <v>0.5</v>
          </cell>
          <cell r="AN6">
            <v>0.5</v>
          </cell>
          <cell r="AO6">
            <v>0.35</v>
          </cell>
          <cell r="AP6">
            <v>0.25</v>
          </cell>
          <cell r="AQ6">
            <v>0.25</v>
          </cell>
          <cell r="AT6">
            <v>0.5</v>
          </cell>
        </row>
        <row r="7">
          <cell r="A7" t="str">
            <v>Щебень 5-20</v>
          </cell>
          <cell r="B7" t="str">
            <v>Сигма, ООО</v>
          </cell>
          <cell r="C7" t="str">
            <v xml:space="preserve">Долгогусевское,  ООО </v>
          </cell>
          <cell r="E7" t="str">
            <v>Ресурс, ООО</v>
          </cell>
          <cell r="F7" t="str">
            <v>Сигма, ООО</v>
          </cell>
          <cell r="G7" t="str">
            <v>Сигма, ООО</v>
          </cell>
          <cell r="I7" t="str">
            <v>Владимирский карьер, ООО</v>
          </cell>
          <cell r="K7" t="str">
            <v xml:space="preserve">Долгогусевское,  ООО </v>
          </cell>
          <cell r="L7" t="str">
            <v>Сигма, ООО</v>
          </cell>
          <cell r="M7" t="str">
            <v>Венцы Заря, ОАО</v>
          </cell>
          <cell r="N7" t="str">
            <v>Сигма, ООО</v>
          </cell>
          <cell r="P7" t="str">
            <v>Венцы Заря, ОАО</v>
          </cell>
          <cell r="Q7" t="str">
            <v>Сигма, ООО</v>
          </cell>
          <cell r="S7" t="str">
            <v>Венцы Заря, ОАО</v>
          </cell>
          <cell r="T7" t="str">
            <v>Сигма, ООО</v>
          </cell>
          <cell r="V7" t="str">
            <v>Сигма, ООО</v>
          </cell>
          <cell r="W7" t="str">
            <v>Сигма, ООО</v>
          </cell>
          <cell r="X7" t="str">
            <v>Венцы Заря, ОАО</v>
          </cell>
          <cell r="Y7" t="str">
            <v>Сигма, ООО</v>
          </cell>
          <cell r="Z7" t="str">
            <v>Выбор-С, ООО ДСЗ г.Курганинск</v>
          </cell>
          <cell r="AA7" t="str">
            <v>Венцы Заря, ОАО</v>
          </cell>
          <cell r="AB7" t="str">
            <v>Владимирский карьер, ООО</v>
          </cell>
          <cell r="AC7" t="str">
            <v>Венцы Заря, ОАО</v>
          </cell>
          <cell r="AD7" t="str">
            <v>Псебайский ЗСМ, ОАО</v>
          </cell>
          <cell r="AE7" t="str">
            <v>Союз, ООО</v>
          </cell>
          <cell r="AF7" t="str">
            <v>Венцы Заря, ОАО</v>
          </cell>
          <cell r="AG7" t="str">
            <v>Владимирский карьер, ООО</v>
          </cell>
          <cell r="AH7" t="str">
            <v>Венцы Заря, ОАО</v>
          </cell>
          <cell r="AI7" t="str">
            <v xml:space="preserve">Леонтьевское, ООО </v>
          </cell>
          <cell r="AJ7" t="str">
            <v>Сигма, ООО</v>
          </cell>
          <cell r="AK7" t="str">
            <v>Сигма, ООО</v>
          </cell>
          <cell r="AM7" t="str">
            <v>Венцы Заря, ОАО</v>
          </cell>
          <cell r="AO7" t="str">
            <v>Сигма, ООО</v>
          </cell>
          <cell r="AP7" t="str">
            <v>Союз, ООО</v>
          </cell>
          <cell r="AQ7" t="str">
            <v>Рекруд, ООО</v>
          </cell>
          <cell r="AR7" t="str">
            <v>Владимирский карьер, ООО</v>
          </cell>
          <cell r="AS7" t="str">
            <v>Сигма, ООО</v>
          </cell>
        </row>
        <row r="8">
          <cell r="A8" t="str">
            <v>доля поставки</v>
          </cell>
          <cell r="B8">
            <v>0.3</v>
          </cell>
          <cell r="C8">
            <v>1</v>
          </cell>
          <cell r="E8">
            <v>1</v>
          </cell>
          <cell r="F8">
            <v>0.3</v>
          </cell>
          <cell r="G8">
            <v>1</v>
          </cell>
          <cell r="I8">
            <v>1</v>
          </cell>
          <cell r="K8">
            <v>1</v>
          </cell>
          <cell r="L8">
            <v>1</v>
          </cell>
          <cell r="M8">
            <v>1</v>
          </cell>
          <cell r="N8">
            <v>0.3</v>
          </cell>
          <cell r="P8">
            <v>1</v>
          </cell>
          <cell r="Q8">
            <v>1</v>
          </cell>
          <cell r="S8">
            <v>1</v>
          </cell>
          <cell r="T8">
            <v>0.3</v>
          </cell>
          <cell r="V8">
            <v>1</v>
          </cell>
          <cell r="W8">
            <v>0.3</v>
          </cell>
          <cell r="X8">
            <v>0.3</v>
          </cell>
          <cell r="Y8">
            <v>0.3</v>
          </cell>
          <cell r="Z8">
            <v>1</v>
          </cell>
          <cell r="AA8">
            <v>0.3</v>
          </cell>
          <cell r="AB8">
            <v>1</v>
          </cell>
          <cell r="AC8">
            <v>0.3</v>
          </cell>
          <cell r="AD8">
            <v>1</v>
          </cell>
          <cell r="AE8">
            <v>1</v>
          </cell>
          <cell r="AF8">
            <v>0.5</v>
          </cell>
          <cell r="AG8">
            <v>1</v>
          </cell>
          <cell r="AH8">
            <v>0.5</v>
          </cell>
          <cell r="AI8">
            <v>0.3</v>
          </cell>
          <cell r="AJ8">
            <v>1</v>
          </cell>
          <cell r="AK8">
            <v>0.3</v>
          </cell>
          <cell r="AM8">
            <v>1</v>
          </cell>
          <cell r="AO8">
            <v>0.3</v>
          </cell>
          <cell r="AP8">
            <v>0.5</v>
          </cell>
          <cell r="AQ8">
            <v>0.5</v>
          </cell>
          <cell r="AR8">
            <v>1</v>
          </cell>
          <cell r="AS8">
            <v>1</v>
          </cell>
        </row>
        <row r="9">
          <cell r="A9" t="str">
            <v>Щебень 20-40</v>
          </cell>
          <cell r="B9" t="str">
            <v>Владимирский карьер, ООО</v>
          </cell>
          <cell r="D9" t="str">
            <v>Владимирский карьер, ООО</v>
          </cell>
          <cell r="F9" t="str">
            <v>Владимирский карьер, ООО</v>
          </cell>
          <cell r="H9" t="str">
            <v>Владимирский карьер, ООО</v>
          </cell>
          <cell r="J9" t="str">
            <v>Владимирский карьер, ООО</v>
          </cell>
          <cell r="N9" t="str">
            <v>Владимирский карьер, ООО</v>
          </cell>
          <cell r="O9" t="str">
            <v>Владимирский карьер, ООО</v>
          </cell>
          <cell r="R9" t="str">
            <v>Владимирский карьер, ООО</v>
          </cell>
          <cell r="T9" t="str">
            <v>Владимирский карьер, ООО</v>
          </cell>
          <cell r="U9" t="str">
            <v>Владимирский карьер, ООО</v>
          </cell>
          <cell r="W9" t="str">
            <v>Владимирский карьер, ООО</v>
          </cell>
          <cell r="X9" t="str">
            <v>Владимирский карьер, ООО</v>
          </cell>
          <cell r="Y9" t="str">
            <v>Владимирский карьер, ООО</v>
          </cell>
          <cell r="AA9" t="str">
            <v>Владимирский карьер, ООО</v>
          </cell>
          <cell r="AF9" t="str">
            <v>Владимирский карьер, ООО</v>
          </cell>
          <cell r="AH9" t="str">
            <v>Владимирский карьер, ООО</v>
          </cell>
          <cell r="AI9" t="str">
            <v>Владимирский карьер, ООО</v>
          </cell>
          <cell r="AK9" t="str">
            <v>Владимирский карьер, ООО</v>
          </cell>
          <cell r="AL9" t="str">
            <v>Владимирский карьер, ООО</v>
          </cell>
          <cell r="AN9" t="str">
            <v>Владимирский карьер, ООО</v>
          </cell>
          <cell r="AO9" t="str">
            <v>Владимирский карьер, ООО</v>
          </cell>
          <cell r="AP9" t="str">
            <v>Владимирский карьер, ООО</v>
          </cell>
          <cell r="AQ9" t="str">
            <v>Владимирский карьер, ООО</v>
          </cell>
          <cell r="AT9" t="str">
            <v>Владимирский карьер, ООО</v>
          </cell>
        </row>
        <row r="10">
          <cell r="A10" t="str">
            <v>доля поставки ФВСО</v>
          </cell>
          <cell r="B10">
            <v>0.35</v>
          </cell>
          <cell r="D10">
            <v>0.35</v>
          </cell>
          <cell r="F10">
            <v>0.35</v>
          </cell>
          <cell r="H10">
            <v>0.35</v>
          </cell>
          <cell r="J10">
            <v>0.5</v>
          </cell>
          <cell r="N10">
            <v>0.35</v>
          </cell>
          <cell r="O10">
            <v>1</v>
          </cell>
          <cell r="R10">
            <v>0.35</v>
          </cell>
          <cell r="T10">
            <v>0.35</v>
          </cell>
          <cell r="U10">
            <v>0.35</v>
          </cell>
          <cell r="W10">
            <v>0.35</v>
          </cell>
          <cell r="X10">
            <v>0.5</v>
          </cell>
          <cell r="Y10">
            <v>0.35</v>
          </cell>
          <cell r="AA10">
            <v>0.35</v>
          </cell>
          <cell r="AF10">
            <v>0.35</v>
          </cell>
          <cell r="AH10">
            <v>0.35</v>
          </cell>
          <cell r="AI10">
            <v>0.35</v>
          </cell>
          <cell r="AK10">
            <v>0.35</v>
          </cell>
          <cell r="AL10">
            <v>0.35</v>
          </cell>
          <cell r="AN10">
            <v>0.35</v>
          </cell>
          <cell r="AO10">
            <v>0.35</v>
          </cell>
          <cell r="AP10">
            <v>0.35</v>
          </cell>
          <cell r="AQ10">
            <v>0.25</v>
          </cell>
          <cell r="AT10">
            <v>0.35</v>
          </cell>
        </row>
        <row r="11">
          <cell r="A11" t="str">
            <v>Щебень 20-40</v>
          </cell>
          <cell r="B11" t="str">
            <v>Владимирский карьер, ООО</v>
          </cell>
          <cell r="D11" t="str">
            <v>Владимирский карьер, ООО</v>
          </cell>
          <cell r="F11" t="str">
            <v>Владимирский карьер, ООО</v>
          </cell>
          <cell r="H11" t="str">
            <v>Владимирский карьер, ООО</v>
          </cell>
          <cell r="J11" t="str">
            <v>Владимирский карьер, ООО</v>
          </cell>
          <cell r="N11" t="str">
            <v>Владимирский карьер, ООО</v>
          </cell>
          <cell r="R11" t="str">
            <v>Владимирский карьер, ООО</v>
          </cell>
          <cell r="T11" t="str">
            <v>Владимирский карьер, ООО</v>
          </cell>
          <cell r="U11" t="str">
            <v>Владимирский карьер, ООО</v>
          </cell>
          <cell r="W11" t="str">
            <v>Владимирский карьер, ООО</v>
          </cell>
          <cell r="X11" t="str">
            <v>Владимирский карьер, ООО</v>
          </cell>
          <cell r="Y11" t="str">
            <v>Владимирский карьер, ООО</v>
          </cell>
          <cell r="AA11" t="str">
            <v>Владимирский карьер, ООО</v>
          </cell>
          <cell r="AC11" t="str">
            <v>Владимирский карьер, ООО</v>
          </cell>
          <cell r="AF11" t="str">
            <v>Владимирский карьер, ООО</v>
          </cell>
          <cell r="AH11" t="str">
            <v>Владимирский карьер, ООО</v>
          </cell>
          <cell r="AI11" t="str">
            <v>Владимирский карьер, ООО</v>
          </cell>
          <cell r="AK11" t="str">
            <v>Владимирский карьер, ООО</v>
          </cell>
          <cell r="AL11" t="str">
            <v>Владимирский карьер, ООО</v>
          </cell>
          <cell r="AN11" t="str">
            <v>Владимирский карьер, ООО</v>
          </cell>
          <cell r="AO11" t="str">
            <v>Владимирский карьер, ООО</v>
          </cell>
          <cell r="AP11" t="str">
            <v>Владимирский карьер, ООО</v>
          </cell>
          <cell r="AQ11" t="str">
            <v>Владимирский карьер, ООО</v>
          </cell>
          <cell r="AT11" t="str">
            <v>Владимирский карьер, ООО</v>
          </cell>
        </row>
        <row r="12">
          <cell r="A12" t="str">
            <v>доля поставки ФВСО</v>
          </cell>
          <cell r="B12">
            <v>0.35</v>
          </cell>
          <cell r="D12">
            <v>0.35</v>
          </cell>
          <cell r="F12">
            <v>0.35</v>
          </cell>
          <cell r="H12">
            <v>0.35</v>
          </cell>
          <cell r="J12">
            <v>0.5</v>
          </cell>
          <cell r="N12">
            <v>0.35</v>
          </cell>
          <cell r="R12">
            <v>0.35</v>
          </cell>
          <cell r="T12">
            <v>0.35</v>
          </cell>
          <cell r="U12">
            <v>0.35</v>
          </cell>
          <cell r="W12">
            <v>0.35</v>
          </cell>
          <cell r="X12">
            <v>0.5</v>
          </cell>
          <cell r="Y12">
            <v>0.35</v>
          </cell>
          <cell r="AA12">
            <v>0.35</v>
          </cell>
          <cell r="AC12">
            <v>0.7</v>
          </cell>
          <cell r="AF12">
            <v>0.35</v>
          </cell>
          <cell r="AH12">
            <v>0.35</v>
          </cell>
          <cell r="AI12">
            <v>0.35</v>
          </cell>
          <cell r="AK12">
            <v>0.35</v>
          </cell>
          <cell r="AL12">
            <v>0.35</v>
          </cell>
          <cell r="AN12">
            <v>0.35</v>
          </cell>
          <cell r="AO12">
            <v>0.35</v>
          </cell>
          <cell r="AP12">
            <v>0.35</v>
          </cell>
          <cell r="AQ12">
            <v>0.25</v>
          </cell>
          <cell r="AT12">
            <v>0.35</v>
          </cell>
        </row>
        <row r="13">
          <cell r="A13" t="str">
            <v>Щебень 20-40</v>
          </cell>
          <cell r="B13" t="str">
            <v xml:space="preserve">Леонтьевское, ООО </v>
          </cell>
          <cell r="C13" t="str">
            <v>Рекруд, ООО</v>
          </cell>
          <cell r="D13" t="str">
            <v xml:space="preserve">Леонтьевское, ООО </v>
          </cell>
          <cell r="E13" t="str">
            <v>Рекруд, ООО</v>
          </cell>
          <cell r="F13" t="str">
            <v xml:space="preserve">Леонтьевское, ООО </v>
          </cell>
          <cell r="G13" t="str">
            <v xml:space="preserve">Леонтьевское, ООО </v>
          </cell>
          <cell r="H13" t="str">
            <v xml:space="preserve">Леонтьевское, ООО </v>
          </cell>
          <cell r="I13" t="str">
            <v>Владимирский карьер, ООО</v>
          </cell>
          <cell r="K13" t="str">
            <v>Рекруд, ООО</v>
          </cell>
          <cell r="L13" t="str">
            <v xml:space="preserve">Леонтьевское, ООО </v>
          </cell>
          <cell r="M13" t="str">
            <v>Владимирский карьер, ООО</v>
          </cell>
          <cell r="N13" t="str">
            <v xml:space="preserve">Леонтьевское, ООО </v>
          </cell>
          <cell r="P13" t="str">
            <v>Владимирский карьер, ООО</v>
          </cell>
          <cell r="Q13" t="str">
            <v xml:space="preserve">Леонтьевское, ООО </v>
          </cell>
          <cell r="R13" t="str">
            <v xml:space="preserve">Леонтьевское, ООО </v>
          </cell>
          <cell r="S13" t="str">
            <v>Владимирский карьер, ООО</v>
          </cell>
          <cell r="T13" t="str">
            <v xml:space="preserve">Леонтьевское, ООО </v>
          </cell>
          <cell r="U13" t="str">
            <v xml:space="preserve">Леонтьевское, ООО </v>
          </cell>
          <cell r="V13" t="str">
            <v xml:space="preserve">Леонтьевское, ООО </v>
          </cell>
          <cell r="W13" t="str">
            <v xml:space="preserve">Леонтьевское, ООО </v>
          </cell>
          <cell r="Y13" t="str">
            <v xml:space="preserve">Леонтьевское, ООО </v>
          </cell>
          <cell r="Z13" t="str">
            <v>Владимирский карьер, ООО</v>
          </cell>
          <cell r="AA13" t="str">
            <v xml:space="preserve">Леонтьевское, ООО </v>
          </cell>
          <cell r="AB13" t="str">
            <v>Владимирский карьер, ООО</v>
          </cell>
          <cell r="AC13" t="str">
            <v xml:space="preserve">Леонтьевское, ООО </v>
          </cell>
          <cell r="AD13" t="str">
            <v>Псебайский ЗСМ, ОАО</v>
          </cell>
          <cell r="AE13" t="str">
            <v>Владимирский карьер, ООО</v>
          </cell>
          <cell r="AF13" t="str">
            <v xml:space="preserve">Леонтьевское, ООО </v>
          </cell>
          <cell r="AG13" t="str">
            <v>Владимирский карьер, ООО</v>
          </cell>
          <cell r="AH13" t="str">
            <v xml:space="preserve">Леонтьевское, ООО </v>
          </cell>
          <cell r="AI13" t="str">
            <v xml:space="preserve">Леонтьевское, ООО </v>
          </cell>
          <cell r="AJ13" t="str">
            <v xml:space="preserve">Леонтьевское, ООО </v>
          </cell>
          <cell r="AK13" t="str">
            <v xml:space="preserve">Леонтьевское, ООО </v>
          </cell>
          <cell r="AL13" t="str">
            <v xml:space="preserve">Леонтьевское, ООО </v>
          </cell>
          <cell r="AM13" t="str">
            <v xml:space="preserve">Леонтьевское, ООО </v>
          </cell>
          <cell r="AN13" t="str">
            <v xml:space="preserve">Леонтьевское, ООО </v>
          </cell>
          <cell r="AO13" t="str">
            <v xml:space="preserve">Леонтьевское, ООО </v>
          </cell>
          <cell r="AP13" t="str">
            <v xml:space="preserve">Леонтьевское, ООО </v>
          </cell>
          <cell r="AQ13" t="str">
            <v>Рекруд, ООО</v>
          </cell>
          <cell r="AR13" t="str">
            <v>Владимирский карьер, ООО</v>
          </cell>
          <cell r="AS13" t="str">
            <v xml:space="preserve">Леонтьевское, ООО </v>
          </cell>
          <cell r="AT13" t="str">
            <v xml:space="preserve">Леонтьевское, ООО </v>
          </cell>
        </row>
        <row r="14">
          <cell r="A14" t="str">
            <v>доля поставки</v>
          </cell>
          <cell r="B14">
            <v>0.3</v>
          </cell>
          <cell r="C14">
            <v>1</v>
          </cell>
          <cell r="D14">
            <v>0.3</v>
          </cell>
          <cell r="E14">
            <v>1</v>
          </cell>
          <cell r="F14">
            <v>0.3</v>
          </cell>
          <cell r="G14">
            <v>1</v>
          </cell>
          <cell r="H14">
            <v>0.3</v>
          </cell>
          <cell r="I14">
            <v>1</v>
          </cell>
          <cell r="K14">
            <v>1</v>
          </cell>
          <cell r="L14">
            <v>1</v>
          </cell>
          <cell r="M14">
            <v>1</v>
          </cell>
          <cell r="N14">
            <v>0.3</v>
          </cell>
          <cell r="P14">
            <v>1</v>
          </cell>
          <cell r="Q14">
            <v>1</v>
          </cell>
          <cell r="R14">
            <v>0.3</v>
          </cell>
          <cell r="S14">
            <v>1</v>
          </cell>
          <cell r="T14">
            <v>0.3</v>
          </cell>
          <cell r="U14">
            <v>0.3</v>
          </cell>
          <cell r="V14">
            <v>1</v>
          </cell>
          <cell r="W14">
            <v>0.3</v>
          </cell>
          <cell r="Y14">
            <v>0.3</v>
          </cell>
          <cell r="Z14">
            <v>1</v>
          </cell>
          <cell r="AA14">
            <v>0.3</v>
          </cell>
          <cell r="AB14">
            <v>1</v>
          </cell>
          <cell r="AC14">
            <v>0.3</v>
          </cell>
          <cell r="AD14">
            <v>1</v>
          </cell>
          <cell r="AE14">
            <v>1</v>
          </cell>
          <cell r="AF14">
            <v>0.3</v>
          </cell>
          <cell r="AG14">
            <v>1</v>
          </cell>
          <cell r="AH14">
            <v>0.3</v>
          </cell>
          <cell r="AI14">
            <v>0.3</v>
          </cell>
          <cell r="AJ14">
            <v>1</v>
          </cell>
          <cell r="AK14">
            <v>0.3</v>
          </cell>
          <cell r="AL14">
            <v>0.3</v>
          </cell>
          <cell r="AM14">
            <v>1</v>
          </cell>
          <cell r="AN14">
            <v>0.3</v>
          </cell>
          <cell r="AO14">
            <v>0.3</v>
          </cell>
          <cell r="AP14">
            <v>0.3</v>
          </cell>
          <cell r="AQ14">
            <v>0.5</v>
          </cell>
          <cell r="AR14">
            <v>1</v>
          </cell>
          <cell r="AS14">
            <v>1</v>
          </cell>
          <cell r="AT14">
            <v>0.3</v>
          </cell>
        </row>
        <row r="15">
          <cell r="A15" t="str">
            <v>ПГС</v>
          </cell>
          <cell r="B15" t="str">
            <v>Владимирский карьер, ООО</v>
          </cell>
          <cell r="D15" t="str">
            <v>Владимирский карьер, ООО</v>
          </cell>
          <cell r="F15" t="str">
            <v>Владимирский карьер, ООО</v>
          </cell>
          <cell r="G15" t="str">
            <v>Владимирский карьер, ООО</v>
          </cell>
          <cell r="H15" t="str">
            <v>Владимирский карьер, ООО</v>
          </cell>
          <cell r="J15" t="str">
            <v>Владимирский карьер, ООО</v>
          </cell>
          <cell r="N15" t="str">
            <v>Владимирский карьер, ООО</v>
          </cell>
          <cell r="O15" t="str">
            <v>Владимирский карьер, ООО</v>
          </cell>
          <cell r="R15" t="str">
            <v>Владимирский карьер, ООО</v>
          </cell>
          <cell r="T15" t="str">
            <v>Владимирский карьер, ООО</v>
          </cell>
          <cell r="U15" t="str">
            <v>Владимирский карьер, ООО</v>
          </cell>
          <cell r="W15" t="str">
            <v>Владимирский карьер, ООО</v>
          </cell>
          <cell r="X15" t="str">
            <v>Владимирский карьер, ООО</v>
          </cell>
          <cell r="Y15" t="str">
            <v>Владимирский карьер, ООО</v>
          </cell>
          <cell r="AA15" t="str">
            <v>Владимирский карьер, ООО</v>
          </cell>
          <cell r="AF15" t="str">
            <v>Владимирский карьер, ООО</v>
          </cell>
          <cell r="AH15" t="str">
            <v>Владимирский карьер, ООО</v>
          </cell>
          <cell r="AI15" t="str">
            <v>Владимирский карьер, ООО</v>
          </cell>
          <cell r="AJ15" t="str">
            <v>Владимирский карьер, ООО</v>
          </cell>
          <cell r="AK15" t="str">
            <v>Владимирский карьер, ООО</v>
          </cell>
          <cell r="AL15" t="str">
            <v>Владимирский карьер, ООО</v>
          </cell>
          <cell r="AN15" t="str">
            <v>Владимирский карьер, ООО</v>
          </cell>
          <cell r="AO15" t="str">
            <v>Владимирский карьер, ООО</v>
          </cell>
          <cell r="AP15" t="str">
            <v>Владимирский карьер, ООО</v>
          </cell>
          <cell r="AQ15" t="str">
            <v>Владимирский карьер, ООО</v>
          </cell>
          <cell r="AT15" t="str">
            <v>Владимирский карьер, ООО</v>
          </cell>
        </row>
        <row r="16">
          <cell r="A16" t="str">
            <v>доля поставки ФВСО</v>
          </cell>
          <cell r="B16">
            <v>0.35</v>
          </cell>
          <cell r="D16">
            <v>0.25</v>
          </cell>
          <cell r="F16">
            <v>0.35</v>
          </cell>
          <cell r="G16">
            <v>0.25</v>
          </cell>
          <cell r="H16">
            <v>0.35</v>
          </cell>
          <cell r="J16">
            <v>0.5</v>
          </cell>
          <cell r="N16">
            <v>0.35</v>
          </cell>
          <cell r="O16">
            <v>1</v>
          </cell>
          <cell r="R16">
            <v>0.35</v>
          </cell>
          <cell r="T16">
            <v>0.35</v>
          </cell>
          <cell r="U16">
            <v>0.35</v>
          </cell>
          <cell r="W16">
            <v>0.35</v>
          </cell>
          <cell r="X16">
            <v>0.35</v>
          </cell>
          <cell r="Y16">
            <v>0.35</v>
          </cell>
          <cell r="AA16">
            <v>0.35</v>
          </cell>
          <cell r="AF16">
            <v>0.25</v>
          </cell>
          <cell r="AH16">
            <v>0.25</v>
          </cell>
          <cell r="AI16">
            <v>0.35</v>
          </cell>
          <cell r="AJ16">
            <v>0.25</v>
          </cell>
          <cell r="AK16">
            <v>0.35</v>
          </cell>
          <cell r="AL16">
            <v>0.35</v>
          </cell>
          <cell r="AN16">
            <v>0.35</v>
          </cell>
          <cell r="AO16">
            <v>0.35</v>
          </cell>
          <cell r="AP16">
            <v>0.25</v>
          </cell>
          <cell r="AQ16">
            <v>0.35</v>
          </cell>
          <cell r="AT16">
            <v>0.35</v>
          </cell>
        </row>
        <row r="17">
          <cell r="A17" t="str">
            <v>ПГС</v>
          </cell>
          <cell r="B17" t="str">
            <v>Владимирский карьер, ООО</v>
          </cell>
          <cell r="D17" t="str">
            <v>Владимирский карьер, ООО</v>
          </cell>
          <cell r="F17" t="str">
            <v>Владимирский карьер, ООО</v>
          </cell>
          <cell r="G17" t="str">
            <v>Владимирский карьер, ООО</v>
          </cell>
          <cell r="H17" t="str">
            <v>Владимирский карьер, ООО</v>
          </cell>
          <cell r="J17" t="str">
            <v>Владимирский карьер, ООО</v>
          </cell>
          <cell r="N17" t="str">
            <v>Владимирский карьер, ООО</v>
          </cell>
          <cell r="R17" t="str">
            <v>Владимирский карьер, ООО</v>
          </cell>
          <cell r="T17" t="str">
            <v>Владимирский карьер, ООО</v>
          </cell>
          <cell r="U17" t="str">
            <v>Владимирский карьер, ООО</v>
          </cell>
          <cell r="W17" t="str">
            <v>Владимирский карьер, ООО</v>
          </cell>
          <cell r="X17" t="str">
            <v>Владимирский карьер, ООО</v>
          </cell>
          <cell r="Y17" t="str">
            <v>Владимирский карьер, ООО</v>
          </cell>
          <cell r="AA17" t="str">
            <v>Владимирский карьер, ООО</v>
          </cell>
          <cell r="AC17" t="str">
            <v>Владимирский карьер, ООО</v>
          </cell>
          <cell r="AF17" t="str">
            <v>Владимирский карьер, ООО</v>
          </cell>
          <cell r="AH17" t="str">
            <v>Владимирский карьер, ООО</v>
          </cell>
          <cell r="AI17" t="str">
            <v>Владимирский карьер, ООО</v>
          </cell>
          <cell r="AJ17" t="str">
            <v>Владимирский карьер, ООО</v>
          </cell>
          <cell r="AK17" t="str">
            <v>Владимирский карьер, ООО</v>
          </cell>
          <cell r="AL17" t="str">
            <v>Владимирский карьер, ООО</v>
          </cell>
          <cell r="AN17" t="str">
            <v>Владимирский карьер, ООО</v>
          </cell>
          <cell r="AO17" t="str">
            <v>Владимирский карьер, ООО</v>
          </cell>
          <cell r="AP17" t="str">
            <v>Владимирский карьер, ООО</v>
          </cell>
          <cell r="AQ17" t="str">
            <v>Владимирский карьер, ООО</v>
          </cell>
          <cell r="AT17" t="str">
            <v>Владимирский карьер, ООО</v>
          </cell>
        </row>
        <row r="18">
          <cell r="A18" t="str">
            <v>доля поставки ФВСО</v>
          </cell>
          <cell r="B18">
            <v>0.35</v>
          </cell>
          <cell r="D18">
            <v>0.25</v>
          </cell>
          <cell r="F18">
            <v>0.35</v>
          </cell>
          <cell r="G18">
            <v>0.25</v>
          </cell>
          <cell r="H18">
            <v>0.35</v>
          </cell>
          <cell r="J18">
            <v>0.5</v>
          </cell>
          <cell r="N18">
            <v>0.35</v>
          </cell>
          <cell r="R18">
            <v>0.35</v>
          </cell>
          <cell r="T18">
            <v>0.35</v>
          </cell>
          <cell r="U18">
            <v>0.35</v>
          </cell>
          <cell r="W18">
            <v>0.35</v>
          </cell>
          <cell r="X18">
            <v>0.35</v>
          </cell>
          <cell r="Y18">
            <v>0.35</v>
          </cell>
          <cell r="AA18">
            <v>0.35</v>
          </cell>
          <cell r="AC18">
            <v>0.7</v>
          </cell>
          <cell r="AF18">
            <v>0.25</v>
          </cell>
          <cell r="AH18">
            <v>0.25</v>
          </cell>
          <cell r="AI18">
            <v>0.35</v>
          </cell>
          <cell r="AJ18">
            <v>0.25</v>
          </cell>
          <cell r="AK18">
            <v>0.35</v>
          </cell>
          <cell r="AL18">
            <v>0.35</v>
          </cell>
          <cell r="AN18">
            <v>0.35</v>
          </cell>
          <cell r="AO18">
            <v>0.35</v>
          </cell>
          <cell r="AP18">
            <v>0.25</v>
          </cell>
          <cell r="AQ18">
            <v>0.35</v>
          </cell>
          <cell r="AT18">
            <v>0.35</v>
          </cell>
        </row>
        <row r="19">
          <cell r="A19" t="str">
            <v>ПГС</v>
          </cell>
          <cell r="B19" t="str">
            <v xml:space="preserve">Леонтьевское, ООО </v>
          </cell>
          <cell r="C19" t="str">
            <v xml:space="preserve">Леонтьевское, ООО </v>
          </cell>
          <cell r="D19" t="str">
            <v>Венцы Заря, ОАО</v>
          </cell>
          <cell r="E19" t="str">
            <v xml:space="preserve">Леонтьевское, ООО </v>
          </cell>
          <cell r="F19" t="str">
            <v xml:space="preserve">Леонтьевское, ООО </v>
          </cell>
          <cell r="G19" t="str">
            <v xml:space="preserve">Леонтьевское, ООО </v>
          </cell>
          <cell r="H19" t="str">
            <v xml:space="preserve">Леонтьевское, ООО </v>
          </cell>
          <cell r="I19" t="str">
            <v>Владимирский карьер, ООО</v>
          </cell>
          <cell r="K19" t="str">
            <v xml:space="preserve">Леонтьевское, ООО </v>
          </cell>
          <cell r="L19" t="str">
            <v xml:space="preserve">Леонтьевское, ООО </v>
          </cell>
          <cell r="M19" t="str">
            <v>Венцы Заря, ОАО</v>
          </cell>
          <cell r="N19" t="str">
            <v xml:space="preserve">Леонтьевское, ООО </v>
          </cell>
          <cell r="P19" t="str">
            <v>Венцы Заря, ОАО</v>
          </cell>
          <cell r="Q19" t="str">
            <v xml:space="preserve">Леонтьевское, ООО </v>
          </cell>
          <cell r="R19" t="str">
            <v>Венцы Заря, ОАО</v>
          </cell>
          <cell r="S19" t="str">
            <v>Венцы Заря, ОАО</v>
          </cell>
          <cell r="T19" t="str">
            <v xml:space="preserve">Леонтьевское, ООО </v>
          </cell>
          <cell r="U19" t="str">
            <v xml:space="preserve">Леонтьевское, ООО </v>
          </cell>
          <cell r="V19" t="str">
            <v xml:space="preserve">Леонтьевское, ООО </v>
          </cell>
          <cell r="W19" t="str">
            <v xml:space="preserve">Леонтьевское, ООО </v>
          </cell>
          <cell r="X19" t="str">
            <v>Венцы Заря, ОАО</v>
          </cell>
          <cell r="Y19" t="str">
            <v xml:space="preserve">Леонтьевское, ООО </v>
          </cell>
          <cell r="Z19" t="str">
            <v>Владимирский карьер, ООО</v>
          </cell>
          <cell r="AA19" t="str">
            <v>Венцы Заря, ОАО</v>
          </cell>
          <cell r="AB19" t="str">
            <v>Владимирский карьер, ООО</v>
          </cell>
          <cell r="AC19" t="str">
            <v>Венцы Заря, ОАО</v>
          </cell>
          <cell r="AD19" t="str">
            <v>Псебайский ЗСМ, ОАО</v>
          </cell>
          <cell r="AE19" t="str">
            <v>Союз, ООО</v>
          </cell>
          <cell r="AF19" t="str">
            <v>Венцы Заря, ОАО</v>
          </cell>
          <cell r="AG19" t="str">
            <v>Владимирский карьер, ООО</v>
          </cell>
          <cell r="AH19" t="str">
            <v>Венцы Заря, ОАО</v>
          </cell>
          <cell r="AI19" t="str">
            <v xml:space="preserve">Леонтьевское, ООО </v>
          </cell>
          <cell r="AJ19" t="str">
            <v xml:space="preserve">Леонтьевское, ООО </v>
          </cell>
          <cell r="AK19" t="str">
            <v xml:space="preserve">Леонтьевское, ООО </v>
          </cell>
          <cell r="AL19" t="str">
            <v>Венцы Заря, ОАО</v>
          </cell>
          <cell r="AM19" t="str">
            <v>Венцы Заря, ОАО</v>
          </cell>
          <cell r="AN19" t="str">
            <v xml:space="preserve">Леонтьевское, ООО </v>
          </cell>
          <cell r="AO19" t="str">
            <v xml:space="preserve">Леонтьевское, ООО </v>
          </cell>
          <cell r="AP19" t="str">
            <v>Союз, ООО</v>
          </cell>
          <cell r="AQ19" t="str">
            <v xml:space="preserve">Леонтьевское, ООО </v>
          </cell>
          <cell r="AR19" t="str">
            <v>Владимирский карьер, ООО</v>
          </cell>
          <cell r="AS19" t="str">
            <v xml:space="preserve">Леонтьевское, ООО </v>
          </cell>
          <cell r="AT19" t="str">
            <v>Венцы Заря, ОАО</v>
          </cell>
        </row>
        <row r="20">
          <cell r="A20" t="str">
            <v>доля поставки</v>
          </cell>
          <cell r="B20">
            <v>0.3</v>
          </cell>
          <cell r="C20">
            <v>1</v>
          </cell>
          <cell r="D20">
            <v>0.5</v>
          </cell>
          <cell r="E20">
            <v>1</v>
          </cell>
          <cell r="F20">
            <v>0.3</v>
          </cell>
          <cell r="G20">
            <v>0.5</v>
          </cell>
          <cell r="H20">
            <v>0.3</v>
          </cell>
          <cell r="I20">
            <v>1</v>
          </cell>
          <cell r="K20">
            <v>1</v>
          </cell>
          <cell r="L20">
            <v>1</v>
          </cell>
          <cell r="M20">
            <v>1</v>
          </cell>
          <cell r="N20">
            <v>0.3</v>
          </cell>
          <cell r="P20">
            <v>1</v>
          </cell>
          <cell r="Q20">
            <v>1</v>
          </cell>
          <cell r="R20">
            <v>0.3</v>
          </cell>
          <cell r="S20">
            <v>1</v>
          </cell>
          <cell r="T20">
            <v>0.3</v>
          </cell>
          <cell r="U20">
            <v>0.3</v>
          </cell>
          <cell r="V20">
            <v>1</v>
          </cell>
          <cell r="W20">
            <v>0.3</v>
          </cell>
          <cell r="X20">
            <v>0.3</v>
          </cell>
          <cell r="Y20">
            <v>0.3</v>
          </cell>
          <cell r="Z20">
            <v>1</v>
          </cell>
          <cell r="AA20">
            <v>0.3</v>
          </cell>
          <cell r="AB20">
            <v>1</v>
          </cell>
          <cell r="AC20">
            <v>0.3</v>
          </cell>
          <cell r="AD20">
            <v>1</v>
          </cell>
          <cell r="AE20">
            <v>1</v>
          </cell>
          <cell r="AF20">
            <v>0.5</v>
          </cell>
          <cell r="AG20">
            <v>1</v>
          </cell>
          <cell r="AH20">
            <v>0.5</v>
          </cell>
          <cell r="AI20">
            <v>0.3</v>
          </cell>
          <cell r="AJ20">
            <v>0.5</v>
          </cell>
          <cell r="AK20">
            <v>0.3</v>
          </cell>
          <cell r="AL20">
            <v>0.3</v>
          </cell>
          <cell r="AM20">
            <v>1</v>
          </cell>
          <cell r="AN20">
            <v>0.3</v>
          </cell>
          <cell r="AO20">
            <v>0.3</v>
          </cell>
          <cell r="AP20">
            <v>0.5</v>
          </cell>
          <cell r="AQ20">
            <v>0.3</v>
          </cell>
          <cell r="AR20">
            <v>1</v>
          </cell>
          <cell r="AS20">
            <v>1</v>
          </cell>
          <cell r="AT20">
            <v>0.3</v>
          </cell>
        </row>
        <row r="21">
          <cell r="A21" t="str">
            <v>Песок</v>
          </cell>
          <cell r="B21" t="str">
            <v>Владимирский карьер, ООО</v>
          </cell>
          <cell r="D21" t="str">
            <v>Владимирский карьер, ООО</v>
          </cell>
          <cell r="F21" t="str">
            <v>Владимирский карьер, ООО</v>
          </cell>
          <cell r="H21" t="str">
            <v>Владимирский карьер, ООО</v>
          </cell>
          <cell r="J21" t="str">
            <v>Владимирский карьер, ООО</v>
          </cell>
          <cell r="N21" t="str">
            <v>Владимирский карьер, ООО</v>
          </cell>
          <cell r="O21" t="str">
            <v>Владимирский карьер, ООО</v>
          </cell>
          <cell r="R21" t="str">
            <v>Владимирский карьер, ООО</v>
          </cell>
          <cell r="T21" t="str">
            <v>Владимирский карьер, ООО</v>
          </cell>
          <cell r="U21" t="str">
            <v>Владимирский карьер, ООО</v>
          </cell>
          <cell r="W21" t="str">
            <v>Владимирский карьер, ООО</v>
          </cell>
          <cell r="X21" t="str">
            <v>Владимирский карьер, ООО</v>
          </cell>
          <cell r="Y21" t="str">
            <v>Владимирский карьер, ООО</v>
          </cell>
          <cell r="AA21" t="str">
            <v>Владимирский карьер, ООО</v>
          </cell>
          <cell r="AF21" t="str">
            <v>Владимирский карьер, ООО</v>
          </cell>
          <cell r="AH21" t="str">
            <v>Владимирский карьер, ООО</v>
          </cell>
          <cell r="AI21" t="str">
            <v>Владимирский карьер, ООО</v>
          </cell>
          <cell r="AJ21" t="str">
            <v>Владимирский карьер, ООО</v>
          </cell>
          <cell r="AK21" t="str">
            <v>Владимирский карьер, ООО</v>
          </cell>
          <cell r="AL21" t="str">
            <v>Владимирский карьер, ООО</v>
          </cell>
          <cell r="AN21" t="str">
            <v>Владимирский карьер, ООО</v>
          </cell>
          <cell r="AO21" t="str">
            <v>Владимирский карьер, ООО</v>
          </cell>
          <cell r="AP21" t="str">
            <v>Владимирский карьер, ООО</v>
          </cell>
          <cell r="AQ21" t="str">
            <v>Владимирский карьер, ООО</v>
          </cell>
          <cell r="AT21" t="str">
            <v>Владимирский карьер, ООО</v>
          </cell>
        </row>
        <row r="22">
          <cell r="A22" t="str">
            <v>доля поставки ФВСО</v>
          </cell>
          <cell r="B22">
            <v>0.35</v>
          </cell>
          <cell r="D22">
            <v>0.25</v>
          </cell>
          <cell r="F22">
            <v>0.25</v>
          </cell>
          <cell r="H22">
            <v>0.5</v>
          </cell>
          <cell r="J22">
            <v>0.5</v>
          </cell>
          <cell r="N22">
            <v>0.35</v>
          </cell>
          <cell r="O22">
            <v>1</v>
          </cell>
          <cell r="R22">
            <v>0.5</v>
          </cell>
          <cell r="T22">
            <v>0.25</v>
          </cell>
          <cell r="U22">
            <v>0.35</v>
          </cell>
          <cell r="W22">
            <v>0.35</v>
          </cell>
          <cell r="X22">
            <v>0.35</v>
          </cell>
          <cell r="Y22">
            <v>0.35</v>
          </cell>
          <cell r="AA22">
            <v>0.35</v>
          </cell>
          <cell r="AF22">
            <v>0.25</v>
          </cell>
          <cell r="AH22">
            <v>0.25</v>
          </cell>
          <cell r="AI22">
            <v>0.35</v>
          </cell>
          <cell r="AJ22">
            <v>0.25</v>
          </cell>
          <cell r="AK22">
            <v>0.35</v>
          </cell>
          <cell r="AL22">
            <v>0.5</v>
          </cell>
          <cell r="AN22">
            <v>0.5</v>
          </cell>
          <cell r="AO22">
            <v>0.25</v>
          </cell>
          <cell r="AP22">
            <v>0.25</v>
          </cell>
          <cell r="AQ22">
            <v>0.25</v>
          </cell>
          <cell r="AT22">
            <v>0.5</v>
          </cell>
        </row>
        <row r="23">
          <cell r="A23" t="str">
            <v>Песок</v>
          </cell>
          <cell r="B23" t="str">
            <v>Владимирский карьер, ООО</v>
          </cell>
          <cell r="D23" t="str">
            <v>Владимирский карьер, ООО</v>
          </cell>
          <cell r="F23" t="str">
            <v>Владимирский карьер, ООО</v>
          </cell>
          <cell r="H23" t="str">
            <v>Владимирский карьер, ООО</v>
          </cell>
          <cell r="J23" t="str">
            <v>Владимирский карьер, ООО</v>
          </cell>
          <cell r="N23" t="str">
            <v>Владимирский карьер, ООО</v>
          </cell>
          <cell r="R23" t="str">
            <v>Владимирский карьер, ООО</v>
          </cell>
          <cell r="T23" t="str">
            <v>Владимирский карьер, ООО</v>
          </cell>
          <cell r="U23" t="str">
            <v>Владимирский карьер, ООО</v>
          </cell>
          <cell r="W23" t="str">
            <v>Владимирский карьер, ООО</v>
          </cell>
          <cell r="X23" t="str">
            <v>Владимирский карьер, ООО</v>
          </cell>
          <cell r="Y23" t="str">
            <v>Владимирский карьер, ООО</v>
          </cell>
          <cell r="AA23" t="str">
            <v>Владимирский карьер, ООО</v>
          </cell>
          <cell r="AC23" t="str">
            <v>Владимирский карьер, ООО</v>
          </cell>
          <cell r="AF23" t="str">
            <v>Владимирский карьер, ООО</v>
          </cell>
          <cell r="AH23" t="str">
            <v>Владимирский карьер, ООО</v>
          </cell>
          <cell r="AI23" t="str">
            <v>Владимирский карьер, ООО</v>
          </cell>
          <cell r="AJ23" t="str">
            <v>Владимирский карьер, ООО</v>
          </cell>
          <cell r="AK23" t="str">
            <v>Владимирский карьер, ООО</v>
          </cell>
          <cell r="AL23" t="str">
            <v>Владимирский карьер, ООО</v>
          </cell>
          <cell r="AN23" t="str">
            <v>Владимирский карьер, ООО</v>
          </cell>
          <cell r="AO23" t="str">
            <v>Владимирский карьер, ООО</v>
          </cell>
          <cell r="AP23" t="str">
            <v>Владимирский карьер, ООО</v>
          </cell>
          <cell r="AQ23" t="str">
            <v>Владимирский карьер, ООО</v>
          </cell>
          <cell r="AT23" t="str">
            <v>Владимирский карьер, ООО</v>
          </cell>
        </row>
        <row r="24">
          <cell r="A24" t="str">
            <v>доля поставки ФВСО</v>
          </cell>
          <cell r="B24">
            <v>0.35</v>
          </cell>
          <cell r="D24">
            <v>0.25</v>
          </cell>
          <cell r="F24">
            <v>0.25</v>
          </cell>
          <cell r="H24">
            <v>0.5</v>
          </cell>
          <cell r="J24">
            <v>0.5</v>
          </cell>
          <cell r="N24">
            <v>0.35</v>
          </cell>
          <cell r="R24">
            <v>0.5</v>
          </cell>
          <cell r="T24">
            <v>0.25</v>
          </cell>
          <cell r="U24">
            <v>0.35</v>
          </cell>
          <cell r="W24">
            <v>0.35</v>
          </cell>
          <cell r="X24">
            <v>0.35</v>
          </cell>
          <cell r="Y24">
            <v>0.35</v>
          </cell>
          <cell r="AA24">
            <v>0.35</v>
          </cell>
          <cell r="AC24">
            <v>0.7</v>
          </cell>
          <cell r="AF24">
            <v>0.25</v>
          </cell>
          <cell r="AH24">
            <v>0.25</v>
          </cell>
          <cell r="AI24">
            <v>0.35</v>
          </cell>
          <cell r="AJ24">
            <v>0.25</v>
          </cell>
          <cell r="AK24">
            <v>0.35</v>
          </cell>
          <cell r="AL24">
            <v>0.5</v>
          </cell>
          <cell r="AN24">
            <v>0.5</v>
          </cell>
          <cell r="AO24">
            <v>0.25</v>
          </cell>
          <cell r="AP24">
            <v>0.25</v>
          </cell>
          <cell r="AQ24">
            <v>0.25</v>
          </cell>
          <cell r="AT24">
            <v>0.5</v>
          </cell>
        </row>
        <row r="25">
          <cell r="A25" t="str">
            <v>Песок</v>
          </cell>
          <cell r="B25" t="str">
            <v xml:space="preserve">Долгогусевское,  ООО </v>
          </cell>
          <cell r="C25" t="str">
            <v xml:space="preserve">Долгогусевское,  ООО </v>
          </cell>
          <cell r="D25" t="str">
            <v>Венцы Заря, ОАО</v>
          </cell>
          <cell r="E25" t="str">
            <v>Оризон, ООО</v>
          </cell>
          <cell r="F25" t="str">
            <v>КУБ, ООО</v>
          </cell>
          <cell r="G25" t="str">
            <v>КУБ, ООО</v>
          </cell>
          <cell r="I25" t="str">
            <v>Владимирский карьер, ООО</v>
          </cell>
          <cell r="K25" t="str">
            <v xml:space="preserve">Долгогусевское,  ООО </v>
          </cell>
          <cell r="L25" t="str">
            <v>КУБ, ООО</v>
          </cell>
          <cell r="M25" t="str">
            <v>Венцы Заря, ОАО</v>
          </cell>
          <cell r="N25" t="str">
            <v>Ресурс, ООО</v>
          </cell>
          <cell r="P25" t="str">
            <v>Венцы Заря, ОАО</v>
          </cell>
          <cell r="Q25" t="str">
            <v>КУБ, ООО</v>
          </cell>
          <cell r="S25" t="str">
            <v>Венцы Заря, ОАО</v>
          </cell>
          <cell r="T25" t="str">
            <v>КУБ, ООО</v>
          </cell>
          <cell r="U25" t="str">
            <v>КУБ, ООО</v>
          </cell>
          <cell r="V25" t="str">
            <v>КУБ, ООО</v>
          </cell>
          <cell r="W25" t="str">
            <v>Ресурс, ООО</v>
          </cell>
          <cell r="X25" t="str">
            <v>Венцы Заря, ОАО</v>
          </cell>
          <cell r="Y25" t="str">
            <v xml:space="preserve">Долгогусевское,  ООО </v>
          </cell>
          <cell r="Z25" t="str">
            <v>Выбор-С, ООО ДСЗ г.Курганинск</v>
          </cell>
          <cell r="AA25" t="str">
            <v>Венцы Заря, ОАО</v>
          </cell>
          <cell r="AB25" t="str">
            <v>Владимирский карьер, ООО</v>
          </cell>
          <cell r="AC25" t="str">
            <v>Венцы Заря, ОАО</v>
          </cell>
          <cell r="AD25" t="str">
            <v>Псебайский ЗСМ, ОАО</v>
          </cell>
          <cell r="AE25" t="str">
            <v>Венцы Заря, ОАО</v>
          </cell>
          <cell r="AF25" t="str">
            <v>Венцы Заря, ОАО</v>
          </cell>
          <cell r="AG25" t="str">
            <v>Кочубеевский карьер, ГУП СК Ивановский участок</v>
          </cell>
          <cell r="AH25" t="str">
            <v>Венцы Заря, ОАО</v>
          </cell>
          <cell r="AI25" t="str">
            <v xml:space="preserve">Долгогусевское,  ООО </v>
          </cell>
          <cell r="AJ25" t="str">
            <v xml:space="preserve">Долгогусевское,  ООО </v>
          </cell>
          <cell r="AK25" t="str">
            <v xml:space="preserve">Долгогусевское,  ООО </v>
          </cell>
          <cell r="AM25" t="str">
            <v>КУБ, ООО</v>
          </cell>
          <cell r="AO25" t="str">
            <v>КУБ, ООО</v>
          </cell>
          <cell r="AP25" t="str">
            <v>КУБ, ООО</v>
          </cell>
          <cell r="AQ25" t="str">
            <v xml:space="preserve">Долгогусевское,  ООО </v>
          </cell>
          <cell r="AR25" t="str">
            <v>Владимирский карьер, ООО</v>
          </cell>
          <cell r="AS25" t="str">
            <v>КУБ, ООО</v>
          </cell>
        </row>
        <row r="26">
          <cell r="A26" t="str">
            <v>доля поставки</v>
          </cell>
          <cell r="B26">
            <v>0.3</v>
          </cell>
          <cell r="C26">
            <v>1</v>
          </cell>
          <cell r="D26">
            <v>0.5</v>
          </cell>
          <cell r="E26">
            <v>1</v>
          </cell>
          <cell r="F26">
            <v>0.5</v>
          </cell>
          <cell r="G26">
            <v>1</v>
          </cell>
          <cell r="I26">
            <v>1</v>
          </cell>
          <cell r="K26">
            <v>1</v>
          </cell>
          <cell r="L26">
            <v>1</v>
          </cell>
          <cell r="M26">
            <v>1</v>
          </cell>
          <cell r="N26">
            <v>0.3</v>
          </cell>
          <cell r="P26">
            <v>1</v>
          </cell>
          <cell r="Q26">
            <v>1</v>
          </cell>
          <cell r="S26">
            <v>1</v>
          </cell>
          <cell r="T26">
            <v>0.5</v>
          </cell>
          <cell r="U26">
            <v>0.3</v>
          </cell>
          <cell r="V26">
            <v>1</v>
          </cell>
          <cell r="W26">
            <v>0.3</v>
          </cell>
          <cell r="X26">
            <v>0.3</v>
          </cell>
          <cell r="Y26">
            <v>0.3</v>
          </cell>
          <cell r="Z26">
            <v>1</v>
          </cell>
          <cell r="AA26">
            <v>0.3</v>
          </cell>
          <cell r="AB26">
            <v>1</v>
          </cell>
          <cell r="AC26">
            <v>0.3</v>
          </cell>
          <cell r="AD26">
            <v>1</v>
          </cell>
          <cell r="AE26">
            <v>1</v>
          </cell>
          <cell r="AF26">
            <v>0.5</v>
          </cell>
          <cell r="AG26">
            <v>1</v>
          </cell>
          <cell r="AH26">
            <v>0.5</v>
          </cell>
          <cell r="AI26">
            <v>0.3</v>
          </cell>
          <cell r="AJ26">
            <v>0.5</v>
          </cell>
          <cell r="AK26">
            <v>0.3</v>
          </cell>
          <cell r="AM26">
            <v>1</v>
          </cell>
          <cell r="AO26">
            <v>0.5</v>
          </cell>
          <cell r="AP26">
            <v>0.5</v>
          </cell>
          <cell r="AQ26">
            <v>0.5</v>
          </cell>
          <cell r="AR26">
            <v>1</v>
          </cell>
          <cell r="AS26">
            <v>1</v>
          </cell>
        </row>
        <row r="27">
          <cell r="A27" t="str">
            <v>карьер - жд станция</v>
          </cell>
          <cell r="B27">
            <v>352</v>
          </cell>
          <cell r="D27">
            <v>252</v>
          </cell>
          <cell r="F27">
            <v>365</v>
          </cell>
          <cell r="G27">
            <v>256</v>
          </cell>
          <cell r="H27">
            <v>459</v>
          </cell>
          <cell r="J27">
            <v>413</v>
          </cell>
          <cell r="N27">
            <v>417</v>
          </cell>
          <cell r="O27">
            <v>327</v>
          </cell>
          <cell r="R27">
            <v>511</v>
          </cell>
          <cell r="T27">
            <v>377</v>
          </cell>
          <cell r="U27">
            <v>433</v>
          </cell>
          <cell r="W27">
            <v>417</v>
          </cell>
          <cell r="X27">
            <v>260</v>
          </cell>
          <cell r="Y27">
            <v>385</v>
          </cell>
          <cell r="AA27">
            <v>309</v>
          </cell>
          <cell r="AC27">
            <v>491</v>
          </cell>
          <cell r="AF27">
            <v>252</v>
          </cell>
          <cell r="AH27">
            <v>242</v>
          </cell>
          <cell r="AI27">
            <v>429</v>
          </cell>
          <cell r="AJ27">
            <v>309</v>
          </cell>
          <cell r="AK27">
            <v>403</v>
          </cell>
          <cell r="AL27">
            <v>458</v>
          </cell>
          <cell r="AN27">
            <v>462</v>
          </cell>
          <cell r="AO27">
            <v>351</v>
          </cell>
          <cell r="AP27">
            <v>204</v>
          </cell>
          <cell r="AQ27">
            <v>203</v>
          </cell>
          <cell r="AT27">
            <v>511</v>
          </cell>
        </row>
        <row r="28">
          <cell r="A28" t="str">
            <v>жд станция - АБЗ</v>
          </cell>
          <cell r="B28">
            <v>18</v>
          </cell>
          <cell r="D28">
            <v>30</v>
          </cell>
          <cell r="F28">
            <v>5</v>
          </cell>
          <cell r="G28">
            <v>6</v>
          </cell>
          <cell r="H28">
            <v>2</v>
          </cell>
          <cell r="J28">
            <v>50</v>
          </cell>
          <cell r="N28">
            <v>1</v>
          </cell>
          <cell r="O28">
            <v>50</v>
          </cell>
          <cell r="R28">
            <v>1</v>
          </cell>
          <cell r="T28">
            <v>5</v>
          </cell>
          <cell r="U28">
            <v>1</v>
          </cell>
          <cell r="W28">
            <v>1</v>
          </cell>
          <cell r="X28">
            <v>13</v>
          </cell>
          <cell r="Y28">
            <v>2</v>
          </cell>
          <cell r="AA28">
            <v>1</v>
          </cell>
          <cell r="AF28">
            <v>2</v>
          </cell>
          <cell r="AH28">
            <v>1</v>
          </cell>
          <cell r="AI28">
            <v>7</v>
          </cell>
          <cell r="AJ28">
            <v>5</v>
          </cell>
          <cell r="AK28">
            <v>1</v>
          </cell>
          <cell r="AL28">
            <v>1</v>
          </cell>
          <cell r="AN28">
            <v>15</v>
          </cell>
          <cell r="AO28">
            <v>5</v>
          </cell>
          <cell r="AP28">
            <v>3</v>
          </cell>
          <cell r="AQ28">
            <v>14</v>
          </cell>
          <cell r="AT28">
            <v>1</v>
          </cell>
        </row>
        <row r="29">
          <cell r="A29" t="str">
            <v>Склад для нерудных</v>
          </cell>
          <cell r="B29" t="str">
            <v>Склад АБЗ ОАО "Крымского ДРСУ" 
Абинский район</v>
          </cell>
          <cell r="C29" t="str">
            <v>Склад ОАО "ДСУ-1", г.Апшеронск</v>
          </cell>
          <cell r="D29" t="str">
            <v>Склад ОАО "Новопокровского ДРСУ" 
Белоглинский район</v>
          </cell>
          <cell r="E29" t="str">
            <v>Склад АБЗ ОАО "ДЭП № 118"</v>
          </cell>
          <cell r="F29" t="str">
            <v>Склад АБЗ ОАО "Каневского ДРСУ" 
Брюховецкий район</v>
          </cell>
          <cell r="G29" t="str">
            <v>Склад АБЗ МУП "Выселковского ДРСУ"</v>
          </cell>
          <cell r="H29" t="str">
            <v>Склад АБЗ ОАО "Анапского ДРСУ"</v>
          </cell>
          <cell r="I29" t="str">
            <v xml:space="preserve">Склад АБЗ ЗАО "ДСУ-4" г.Армавир </v>
          </cell>
          <cell r="J29" t="str">
            <v>Склад АБЗ ОАО "Геленджикского ДРСУ"</v>
          </cell>
          <cell r="K29" t="str">
            <v>Склад ОАО "ДСУ-1"
г.Горячий Ключ</v>
          </cell>
          <cell r="L29" t="str">
            <v>Склад АБЗ-1 ОАО "ДСУ-1"
г.Краснодар</v>
          </cell>
          <cell r="M29" t="str">
            <v>Склад АБЗ-2 ЗАО "ДСУ-7" г.Гулькевичи</v>
          </cell>
          <cell r="N29" t="str">
            <v>Склад АБЗ ОАО "Красноармейского ДРСУ"
Красноармейский район</v>
          </cell>
          <cell r="O29" t="str">
            <v>Склад АБЗ ГУП КК "Дагомысского ДРСУ"</v>
          </cell>
          <cell r="P29" t="str">
            <v>Склад АБЗ-2 ЗАО "ДСУ-7" г.Гулькевичи</v>
          </cell>
          <cell r="Q29" t="str">
            <v>Склад ОАО "ДСУ-1"
ст.Новотитаровская</v>
          </cell>
          <cell r="R29" t="str">
            <v>Склад АБЗ ОАО "ДСУ-2"
Ейский район</v>
          </cell>
          <cell r="S29" t="str">
            <v>Склад АБЗ-2 ЗАО "ДСУ-7" г.Гулькевичи</v>
          </cell>
          <cell r="T29" t="str">
            <v>Склад ОАО "Красноармейское ДРСУ" Калининский район</v>
          </cell>
          <cell r="U29" t="str">
            <v>Склад АБЗ ОАО "Каневского ДРСУ" 
Каневский район</v>
          </cell>
          <cell r="V29" t="str">
            <v>Склад АБЗ ООО "РегионДорСтрой"</v>
          </cell>
          <cell r="W29" t="str">
            <v>Склад АБЗ ОАО "Красноармейского ДРСУ"
Красноармейский район</v>
          </cell>
          <cell r="X29" t="str">
            <v>Склад ОАО "Павловского ДРСУ" 
Крыловский район</v>
          </cell>
          <cell r="Y29" t="str">
            <v>Склад АБЗ ОАО "Крымского ДРСУ" 
Крымский район</v>
          </cell>
          <cell r="Z29" t="str">
            <v>Склад АБЗ ОАО "Лабинское ДРСУ"
Курганинский район</v>
          </cell>
          <cell r="AA29" t="str">
            <v>Склад ОАО "Ленинградского ДРСУ"
Кущевский район</v>
          </cell>
          <cell r="AB29" t="str">
            <v>Склад АБЗ ООО "Трансстрой" г.Лабинск</v>
          </cell>
          <cell r="AC29" t="str">
            <v>Склад АБЗ ОАО "Ленинградского ДРСУ"
Ленинградский район</v>
          </cell>
          <cell r="AD29" t="str">
            <v>Склад АБЗ ОАО "ДЭП № 115"</v>
          </cell>
          <cell r="AE29" t="str">
            <v>Склад АБЗ ЗАО "ДСУ-7" ст. Прочнокоопская</v>
          </cell>
          <cell r="AF29" t="str">
            <v>Склад АБЗ ОАО "Новопокровского ДРСУ" Новопокровский район</v>
          </cell>
          <cell r="AG29" t="str">
            <v>Склад АБЗ ОАО "Отрадненского ДРСУ"</v>
          </cell>
          <cell r="AH29" t="str">
            <v>Склад АБЗ ОАО "Павловского ДРСУ" 
Павловский район</v>
          </cell>
          <cell r="AI29" t="str">
            <v>Склад АБЗ ООО "АНТ"</v>
          </cell>
          <cell r="AJ29" t="str">
            <v>Склад АБЗ ООО "Северское ДРСУ"</v>
          </cell>
          <cell r="AK29" t="str">
            <v>Склад АБЗ ОАО "Славянского ДРСУ"</v>
          </cell>
          <cell r="AL29" t="str">
            <v>Склад АБЗ ОАО "ДСУ-2"
Староминский район</v>
          </cell>
          <cell r="AM29" t="str">
            <v>Склад АБЗ-1 ЗАО "ДСУ-7" ст.Тбилисская</v>
          </cell>
          <cell r="AN29" t="str">
            <v>Склад АБЗ ОАО "Темрюкского ДРСУ"</v>
          </cell>
          <cell r="AO29" t="str">
            <v>Склад АБЗ ОАО "Тимашевского ДРСУ"</v>
          </cell>
          <cell r="AP29" t="str">
            <v>Склад АБЗ ООО "Агат"</v>
          </cell>
          <cell r="AQ29" t="str">
            <v>Склад ООО "Альфа-Строй"
п.Мессажай</v>
          </cell>
          <cell r="AR29" t="str">
            <v xml:space="preserve">Склад АБЗ ЗАО "ДСУ-4" г.Армавир </v>
          </cell>
          <cell r="AS29" t="str">
            <v>Склад АБЗ ОАО "Усть-Лабинское ДРСУ"</v>
          </cell>
          <cell r="AT29" t="str">
            <v>Склад АБЗ ОАО "ДСУ-2"
Ейский район</v>
          </cell>
        </row>
        <row r="30">
          <cell r="A30" t="str">
            <v>ООО "ЮБиКом" ст.Павловская</v>
          </cell>
          <cell r="B30">
            <v>232</v>
          </cell>
          <cell r="C30">
            <v>142</v>
          </cell>
          <cell r="D30">
            <v>90</v>
          </cell>
          <cell r="E30">
            <v>177</v>
          </cell>
          <cell r="F30">
            <v>103</v>
          </cell>
          <cell r="G30">
            <v>67</v>
          </cell>
          <cell r="H30">
            <v>316</v>
          </cell>
          <cell r="I30">
            <v>165</v>
          </cell>
          <cell r="J30">
            <v>311</v>
          </cell>
          <cell r="K30">
            <v>142</v>
          </cell>
          <cell r="L30">
            <v>142</v>
          </cell>
          <cell r="M30">
            <v>125</v>
          </cell>
          <cell r="N30">
            <v>207</v>
          </cell>
          <cell r="O30">
            <v>415</v>
          </cell>
          <cell r="P30">
            <v>125</v>
          </cell>
          <cell r="Q30">
            <v>142</v>
          </cell>
          <cell r="S30">
            <v>125</v>
          </cell>
          <cell r="T30">
            <v>207</v>
          </cell>
          <cell r="V30">
            <v>89</v>
          </cell>
          <cell r="W30">
            <v>207</v>
          </cell>
          <cell r="Y30">
            <v>262</v>
          </cell>
          <cell r="Z30">
            <v>190</v>
          </cell>
          <cell r="AA30">
            <v>58</v>
          </cell>
          <cell r="AB30">
            <v>228</v>
          </cell>
          <cell r="AC30">
            <v>58</v>
          </cell>
          <cell r="AD30">
            <v>272</v>
          </cell>
          <cell r="AE30">
            <v>167</v>
          </cell>
          <cell r="AF30">
            <v>90</v>
          </cell>
          <cell r="AG30">
            <v>245</v>
          </cell>
          <cell r="AI30">
            <v>171</v>
          </cell>
          <cell r="AJ30">
            <v>189</v>
          </cell>
          <cell r="AK30">
            <v>224</v>
          </cell>
          <cell r="AM30">
            <v>131</v>
          </cell>
          <cell r="AN30">
            <v>301</v>
          </cell>
          <cell r="AO30">
            <v>127</v>
          </cell>
          <cell r="AP30">
            <v>45</v>
          </cell>
          <cell r="AQ30">
            <v>252</v>
          </cell>
          <cell r="AR30">
            <v>165</v>
          </cell>
          <cell r="AS30">
            <v>118</v>
          </cell>
        </row>
        <row r="31">
          <cell r="A31" t="str">
            <v>ООО "ЮБиКом" %</v>
          </cell>
          <cell r="B31">
            <v>1</v>
          </cell>
          <cell r="C31">
            <v>1</v>
          </cell>
          <cell r="D31">
            <v>1</v>
          </cell>
          <cell r="E31">
            <v>1</v>
          </cell>
          <cell r="F31">
            <v>0.5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N31">
            <v>1</v>
          </cell>
          <cell r="O31">
            <v>1</v>
          </cell>
          <cell r="P31">
            <v>1</v>
          </cell>
          <cell r="Q31">
            <v>1</v>
          </cell>
          <cell r="S31">
            <v>1</v>
          </cell>
          <cell r="T31">
            <v>1</v>
          </cell>
          <cell r="V31">
            <v>1</v>
          </cell>
          <cell r="W31">
            <v>1</v>
          </cell>
          <cell r="X31">
            <v>1</v>
          </cell>
          <cell r="Y31">
            <v>1</v>
          </cell>
          <cell r="Z31">
            <v>1</v>
          </cell>
          <cell r="AA31">
            <v>1</v>
          </cell>
          <cell r="AB31">
            <v>1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H31">
            <v>1</v>
          </cell>
          <cell r="AI31">
            <v>0.5</v>
          </cell>
          <cell r="AJ31">
            <v>1</v>
          </cell>
          <cell r="AK31">
            <v>1</v>
          </cell>
          <cell r="AM31">
            <v>1</v>
          </cell>
          <cell r="AN31">
            <v>1</v>
          </cell>
          <cell r="AO31">
            <v>1</v>
          </cell>
          <cell r="AP31">
            <v>1</v>
          </cell>
          <cell r="AQ31">
            <v>1</v>
          </cell>
          <cell r="AR31">
            <v>1</v>
          </cell>
          <cell r="AS31">
            <v>1</v>
          </cell>
        </row>
        <row r="32">
          <cell r="A32" t="str">
            <v>Битумная база Щербиновская</v>
          </cell>
          <cell r="F32">
            <v>132</v>
          </cell>
          <cell r="R32">
            <v>21</v>
          </cell>
          <cell r="U32">
            <v>65</v>
          </cell>
          <cell r="AI32">
            <v>163</v>
          </cell>
          <cell r="AL32">
            <v>41</v>
          </cell>
        </row>
        <row r="33">
          <cell r="A33" t="str">
            <v>Битумная база Щербиновская %</v>
          </cell>
          <cell r="F33">
            <v>0.5</v>
          </cell>
          <cell r="R33">
            <v>1</v>
          </cell>
          <cell r="U33">
            <v>1</v>
          </cell>
          <cell r="AI33">
            <v>0.5</v>
          </cell>
          <cell r="AL33">
            <v>1</v>
          </cell>
          <cell r="AT33">
            <v>1</v>
          </cell>
        </row>
      </sheetData>
      <sheetData sheetId="12" refreshError="1"/>
      <sheetData sheetId="13">
        <row r="7">
          <cell r="C7" t="str">
            <v xml:space="preserve">"Анапский ЗЖБИ", ЗАО </v>
          </cell>
          <cell r="D7" t="str">
            <v>Бетон М-100 В-7,5</v>
          </cell>
          <cell r="E7" t="str">
            <v>Раствор М-100</v>
          </cell>
          <cell r="H7">
            <v>3050.8474576271187</v>
          </cell>
          <cell r="I7">
            <v>2542.3728813559323</v>
          </cell>
          <cell r="M7" t="str">
            <v>Бетон М-100 В-7,5 (о.к. 5-9)</v>
          </cell>
          <cell r="N7" t="str">
            <v>Раствор М-50</v>
          </cell>
        </row>
        <row r="8">
          <cell r="C8" t="str">
            <v xml:space="preserve">"Анапский ЗЖБИ", ЗАО </v>
          </cell>
          <cell r="D8" t="str">
            <v>Бетон М-150 В-12,5</v>
          </cell>
          <cell r="E8" t="str">
            <v>Раствор М-150</v>
          </cell>
          <cell r="H8">
            <v>3644.0677966101698</v>
          </cell>
          <cell r="I8">
            <v>2627.1186440677966</v>
          </cell>
          <cell r="M8" t="str">
            <v>Бетон М-150 В-12,5 (о.к. 5-9)</v>
          </cell>
          <cell r="N8" t="str">
            <v>Раствор М-75</v>
          </cell>
        </row>
        <row r="9">
          <cell r="C9" t="str">
            <v xml:space="preserve">"Анапский ЗЖБИ", ЗАО </v>
          </cell>
          <cell r="D9" t="str">
            <v>Бетон М-200 В-15,0</v>
          </cell>
          <cell r="E9" t="str">
            <v>Раствор М-200</v>
          </cell>
          <cell r="H9">
            <v>3983.0508474576272</v>
          </cell>
          <cell r="I9">
            <v>2711.8644067796613</v>
          </cell>
          <cell r="M9" t="str">
            <v>Бетон М-200 В-15,0 (о.к. 5-9)</v>
          </cell>
          <cell r="N9" t="str">
            <v>Раствор М-100</v>
          </cell>
        </row>
        <row r="10">
          <cell r="C10" t="str">
            <v xml:space="preserve">"Анапский ЗЖБИ", ЗАО </v>
          </cell>
          <cell r="D10" t="str">
            <v>Бетон М-250 В-20,0</v>
          </cell>
          <cell r="I10">
            <v>3050.8474576271187</v>
          </cell>
          <cell r="M10" t="str">
            <v>Бетон М-250 В-20,0 (о.к. 5-9)</v>
          </cell>
          <cell r="N10" t="str">
            <v>Раствор М-150</v>
          </cell>
        </row>
        <row r="11">
          <cell r="C11" t="str">
            <v xml:space="preserve">"Анапский ЗЖБИ", ЗАО </v>
          </cell>
          <cell r="D11" t="str">
            <v>Бетон М-300 В-22,5</v>
          </cell>
          <cell r="I11">
            <v>3220.3389830508477</v>
          </cell>
          <cell r="M11" t="str">
            <v>Бетон М-300 В-22,5 (о.к. 5-9)</v>
          </cell>
          <cell r="N11" t="str">
            <v>Раствор М-200</v>
          </cell>
        </row>
        <row r="12">
          <cell r="C12" t="str">
            <v xml:space="preserve">"Анапский ЗЖБИ", ЗАО </v>
          </cell>
          <cell r="D12" t="str">
            <v>Бетон М-350 В-27,5</v>
          </cell>
          <cell r="I12">
            <v>3389.8305084745766</v>
          </cell>
          <cell r="M12" t="str">
            <v>Бетон М-350 В-25,0 (о.к. 5-9)</v>
          </cell>
          <cell r="N12" t="str">
            <v>Раствор М-250</v>
          </cell>
        </row>
        <row r="13">
          <cell r="C13" t="str">
            <v xml:space="preserve">"Анапский ЗЖБИ", ЗАО </v>
          </cell>
          <cell r="D13" t="str">
            <v>Бетон М-400 В-30,0</v>
          </cell>
          <cell r="I13">
            <v>3813.5593220338983</v>
          </cell>
          <cell r="M13" t="str">
            <v>Бетон М-400 В-30,0 (о.к. 5-9)</v>
          </cell>
          <cell r="N13" t="str">
            <v>Раствор М-300</v>
          </cell>
        </row>
        <row r="14">
          <cell r="C14" t="str">
            <v xml:space="preserve">"Анапский ЗЖБИ", ЗАО </v>
          </cell>
          <cell r="M14" t="str">
            <v>Бетон М-450 В-35,0 (о.к. 5-9)</v>
          </cell>
        </row>
        <row r="15">
          <cell r="C15" t="str">
            <v xml:space="preserve">"Анапский ЗЖБИ", ЗАО </v>
          </cell>
          <cell r="M15" t="str">
            <v>Бетон М-100 В-7,5 (о.к .10-15)</v>
          </cell>
        </row>
        <row r="16">
          <cell r="C16" t="str">
            <v xml:space="preserve">"Анапский ЗЖБИ", ЗАО </v>
          </cell>
          <cell r="M16" t="str">
            <v>Бетон М-150 В-12,5 (о.к .10-15)</v>
          </cell>
        </row>
        <row r="17">
          <cell r="C17" t="str">
            <v>"БЕТОНАР", ООО</v>
          </cell>
          <cell r="D17" t="str">
            <v>Бетон М-100 В-7,5</v>
          </cell>
          <cell r="E17" t="str">
            <v>Раствор М-100</v>
          </cell>
          <cell r="H17">
            <v>3559.3220338983051</v>
          </cell>
          <cell r="I17">
            <v>3389.8305084745766</v>
          </cell>
          <cell r="M17" t="str">
            <v>Бетон М-200 В-15,0 (о.к .10-15)</v>
          </cell>
        </row>
        <row r="18">
          <cell r="C18" t="str">
            <v>"БЕТОНАР", ООО</v>
          </cell>
          <cell r="D18" t="str">
            <v>Бетон М-150 В-10</v>
          </cell>
          <cell r="E18" t="str">
            <v>Раствор М-150</v>
          </cell>
          <cell r="H18">
            <v>3728.8135593220341</v>
          </cell>
          <cell r="I18">
            <v>3474.5762711864409</v>
          </cell>
          <cell r="M18" t="str">
            <v>Бетон М-250 В-20,0 (о.к .10-15)</v>
          </cell>
        </row>
        <row r="19">
          <cell r="C19" t="str">
            <v>"БЕТОНАР", ООО</v>
          </cell>
          <cell r="D19" t="str">
            <v>Бетон М-200 В-15,0</v>
          </cell>
          <cell r="E19" t="str">
            <v>Раствор М-200</v>
          </cell>
          <cell r="H19">
            <v>3898.305084745763</v>
          </cell>
          <cell r="I19">
            <v>3559.3220338983051</v>
          </cell>
          <cell r="M19" t="str">
            <v>Бетон М-300 В-22,5 (о.к .10-15)</v>
          </cell>
        </row>
        <row r="20">
          <cell r="C20" t="str">
            <v>"БЕТОНАР", ООО</v>
          </cell>
          <cell r="D20" t="str">
            <v>Бетон М-250 В-20,0</v>
          </cell>
          <cell r="E20" t="str">
            <v>Раствор М-250</v>
          </cell>
          <cell r="H20">
            <v>4067.7966101694919</v>
          </cell>
          <cell r="I20">
            <v>3644.0677966101698</v>
          </cell>
          <cell r="M20" t="str">
            <v>Бетон М-350 В-25,0 (о.к .10-15)</v>
          </cell>
        </row>
        <row r="21">
          <cell r="C21" t="str">
            <v>"БЕТОНАР", ООО</v>
          </cell>
          <cell r="D21" t="str">
            <v>Бетон М-300 В-22,5</v>
          </cell>
          <cell r="I21">
            <v>3728.8135593220341</v>
          </cell>
          <cell r="M21" t="str">
            <v>Бетон М-400 В-30,0 (о.к .10-15)</v>
          </cell>
        </row>
        <row r="22">
          <cell r="C22" t="str">
            <v>"БЕТОНАР", ООО</v>
          </cell>
          <cell r="D22" t="str">
            <v>Бетон М-350 В-25</v>
          </cell>
          <cell r="I22">
            <v>3898.305084745763</v>
          </cell>
          <cell r="M22" t="str">
            <v>Бетон М-450 В-35,0 (о.к .10-15)</v>
          </cell>
        </row>
        <row r="23">
          <cell r="C23" t="str">
            <v>"БЕТОНАР", ООО</v>
          </cell>
          <cell r="D23" t="str">
            <v>Бетон М-400 В-30,0</v>
          </cell>
          <cell r="I23">
            <v>4067.7966101694919</v>
          </cell>
          <cell r="M23" t="str">
            <v>Бетон М-500 В-37,5 (о.к .10-15)</v>
          </cell>
        </row>
        <row r="24">
          <cell r="C24" t="str">
            <v>"БЕТОНАР", ООО</v>
          </cell>
          <cell r="M24" t="str">
            <v>Бетон М-600 В-45,0 (о.к .10-15)</v>
          </cell>
        </row>
        <row r="25">
          <cell r="C25" t="str">
            <v>"БЕТОНАР", ООО</v>
          </cell>
          <cell r="M25" t="str">
            <v>Бетон М-200 В-15,0 (о.к. 16-20)</v>
          </cell>
        </row>
        <row r="26">
          <cell r="C26" t="str">
            <v>"БЕТОНАР", ООО</v>
          </cell>
          <cell r="M26" t="str">
            <v>Бетон М-250 В-20,0 (о.к. 16-20)</v>
          </cell>
        </row>
        <row r="27">
          <cell r="C27" t="str">
            <v>"БЕТОНАР", ООО</v>
          </cell>
          <cell r="M27" t="str">
            <v>Бетон М-300 В-22,5 (о.к. 16-20)</v>
          </cell>
        </row>
        <row r="28">
          <cell r="C28" t="str">
            <v>"ВЕК" ООО</v>
          </cell>
          <cell r="D28" t="str">
            <v>Бетон М-100 В-7,5</v>
          </cell>
          <cell r="E28" t="str">
            <v>Раствор М-75</v>
          </cell>
          <cell r="H28">
            <v>2711.8644067796613</v>
          </cell>
          <cell r="I28">
            <v>2754.2372881355932</v>
          </cell>
          <cell r="M28" t="str">
            <v>Бетон М-350 В-25,0 (о.к. 16-20)</v>
          </cell>
        </row>
        <row r="29">
          <cell r="C29" t="str">
            <v>"ВЕК" ООО</v>
          </cell>
          <cell r="D29" t="str">
            <v>Бетон М-150 В-12,5</v>
          </cell>
          <cell r="E29" t="str">
            <v>Раствор М-100</v>
          </cell>
          <cell r="H29">
            <v>2838.9830508474579</v>
          </cell>
          <cell r="I29">
            <v>2838.9830508474579</v>
          </cell>
          <cell r="M29" t="str">
            <v>Бетон М-400 В-30,0 (о.к. 16-20)</v>
          </cell>
        </row>
        <row r="30">
          <cell r="C30" t="str">
            <v>"ВЕК" ООО</v>
          </cell>
          <cell r="D30" t="str">
            <v>Бетон М-200 В-15,0</v>
          </cell>
          <cell r="E30" t="str">
            <v>Раствор М-150</v>
          </cell>
          <cell r="H30">
            <v>3050.8474576271187</v>
          </cell>
          <cell r="I30">
            <v>2966.1016949152545</v>
          </cell>
          <cell r="M30" t="str">
            <v>Бетон М-450 В-35,0 (о.к. 16-20)</v>
          </cell>
        </row>
        <row r="31">
          <cell r="C31" t="str">
            <v>"ВЕК" ООО</v>
          </cell>
          <cell r="D31" t="str">
            <v>Бетон М-250 В-20,0</v>
          </cell>
          <cell r="E31" t="str">
            <v>Раствор М-200</v>
          </cell>
          <cell r="H31">
            <v>3262.71186440678</v>
          </cell>
          <cell r="I31">
            <v>3135.5932203389834</v>
          </cell>
          <cell r="M31" t="str">
            <v>Бетон гидротехнический М-350 о.к.10-15 W8</v>
          </cell>
        </row>
        <row r="32">
          <cell r="C32" t="str">
            <v>"ВЕК" ООО</v>
          </cell>
          <cell r="D32" t="str">
            <v>Бетон М-300 В-22,5</v>
          </cell>
          <cell r="I32">
            <v>3305.0847457627119</v>
          </cell>
          <cell r="M32" t="str">
            <v>Бетон гидротехнический М-350 о.к.10-15 W16</v>
          </cell>
        </row>
        <row r="33">
          <cell r="C33" t="str">
            <v>"ВЕК" ООО</v>
          </cell>
          <cell r="D33" t="str">
            <v>Бетон М-350 В-25,0</v>
          </cell>
          <cell r="I33">
            <v>3559.3220338983051</v>
          </cell>
          <cell r="M33" t="str">
            <v>Бетон гидротехнический М-400 о.к.10-15 W16</v>
          </cell>
        </row>
        <row r="34">
          <cell r="C34" t="str">
            <v>"ВЕК" ООО</v>
          </cell>
          <cell r="D34" t="str">
            <v>Бетон М-400 В-30,0</v>
          </cell>
          <cell r="I34">
            <v>4406.7796610169498</v>
          </cell>
          <cell r="M34" t="str">
            <v>Бетон гидротехнический М-450 о.к.10-15 W16</v>
          </cell>
        </row>
        <row r="35">
          <cell r="C35" t="str">
            <v>"ВЕК" ООО</v>
          </cell>
          <cell r="D35" t="str">
            <v>Бетон М-450 В-35,0</v>
          </cell>
          <cell r="I35">
            <v>4576.2711864406783</v>
          </cell>
          <cell r="M35" t="str">
            <v>Бетон гидротехнический М-300 о.к.16-20 W6-8</v>
          </cell>
        </row>
        <row r="36">
          <cell r="C36" t="str">
            <v>"ВЕК" ООО</v>
          </cell>
          <cell r="D36" t="str">
            <v>Бетон М-500 В-40,0</v>
          </cell>
          <cell r="I36">
            <v>4745.7627118644068</v>
          </cell>
          <cell r="M36" t="str">
            <v>Бетон гидротехнический М-250 W6</v>
          </cell>
        </row>
        <row r="37">
          <cell r="C37" t="str">
            <v>"ВЕК" ООО</v>
          </cell>
          <cell r="D37" t="str">
            <v>Бетон М-550 В-40,0</v>
          </cell>
          <cell r="I37">
            <v>4915.2542372881362</v>
          </cell>
          <cell r="M37" t="str">
            <v>Бетон гидротехнический М-300 W6</v>
          </cell>
        </row>
        <row r="38">
          <cell r="C38" t="str">
            <v>"ВЕК" ООО</v>
          </cell>
          <cell r="D38" t="str">
            <v>Бетон М-600 В-45,0</v>
          </cell>
          <cell r="I38">
            <v>5127.1186440677966</v>
          </cell>
          <cell r="M38" t="str">
            <v>Бетон гидротехнический М-250 о.к.10-15 W6</v>
          </cell>
        </row>
        <row r="39">
          <cell r="C39" t="str">
            <v>"ВЕК" ООО</v>
          </cell>
          <cell r="M39" t="str">
            <v>Бетон гидротехнический М-300 о.к.10-15 W6</v>
          </cell>
        </row>
        <row r="40">
          <cell r="C40" t="str">
            <v>"ВЕК" ООО</v>
          </cell>
        </row>
        <row r="41">
          <cell r="C41" t="str">
            <v>"ВЕК" ООО</v>
          </cell>
        </row>
        <row r="42">
          <cell r="C42" t="str">
            <v>"ВЕК" ООО</v>
          </cell>
        </row>
        <row r="43">
          <cell r="C43" t="str">
            <v>"Выбор-С", ООО, г.Новороссийск</v>
          </cell>
          <cell r="D43" t="str">
            <v>Бетон М-100 В-7,5 П3</v>
          </cell>
          <cell r="E43" t="str">
            <v>Раствор М-100</v>
          </cell>
          <cell r="H43">
            <v>2389.8305084745766</v>
          </cell>
          <cell r="I43">
            <v>2529.6610169491528</v>
          </cell>
        </row>
        <row r="44">
          <cell r="C44" t="str">
            <v>"Выбор-С", ООО, г.Новороссийск</v>
          </cell>
          <cell r="D44" t="str">
            <v>Бетон М-100 В-7,5 П4</v>
          </cell>
          <cell r="E44" t="str">
            <v>Раствор М-150</v>
          </cell>
          <cell r="H44">
            <v>2525.4237288135596</v>
          </cell>
          <cell r="I44">
            <v>2555.0847457627119</v>
          </cell>
        </row>
        <row r="45">
          <cell r="C45" t="str">
            <v>"Выбор-С", ООО, г.Новороссийск</v>
          </cell>
          <cell r="D45" t="str">
            <v>Бетон М-150 В-12,5 П3</v>
          </cell>
          <cell r="E45" t="str">
            <v>Раствор М-200</v>
          </cell>
          <cell r="H45">
            <v>2563.5593220338983</v>
          </cell>
          <cell r="I45">
            <v>2593.2203389830511</v>
          </cell>
        </row>
        <row r="46">
          <cell r="C46" t="str">
            <v>"Выбор-С", ООО, г.Новороссийск</v>
          </cell>
          <cell r="D46" t="str">
            <v>Бетон М-150 В-12,5 П4</v>
          </cell>
          <cell r="E46" t="str">
            <v>Раствор М-300</v>
          </cell>
          <cell r="H46">
            <v>2817.7966101694915</v>
          </cell>
          <cell r="I46">
            <v>2584.7457627118647</v>
          </cell>
        </row>
        <row r="47">
          <cell r="C47" t="str">
            <v>"Выбор-С", ООО, г.Новороссийск</v>
          </cell>
          <cell r="D47" t="str">
            <v>Бетон М-200 В-15,0 П3</v>
          </cell>
          <cell r="I47">
            <v>2618.6440677966102</v>
          </cell>
        </row>
        <row r="48">
          <cell r="C48" t="str">
            <v>"Выбор-С", ООО, г.Новороссийск</v>
          </cell>
          <cell r="D48" t="str">
            <v>Бетон М-200 В-15,0 П4</v>
          </cell>
          <cell r="I48">
            <v>2627.1186440677966</v>
          </cell>
        </row>
        <row r="49">
          <cell r="C49" t="str">
            <v>"Выбор-С", ООО, г.Новороссийск</v>
          </cell>
          <cell r="D49" t="str">
            <v>Бетон М-250 В-20,0 П3</v>
          </cell>
          <cell r="I49">
            <v>2703.3898305084749</v>
          </cell>
        </row>
        <row r="50">
          <cell r="C50" t="str">
            <v>"Выбор-С", ООО, г.Новороссийск</v>
          </cell>
          <cell r="D50" t="str">
            <v>Бетон М-250 В-20,0 П4</v>
          </cell>
          <cell r="I50">
            <v>2745.7627118644068</v>
          </cell>
        </row>
        <row r="51">
          <cell r="C51" t="str">
            <v>"Выбор-С", ООО, г.Новороссийск</v>
          </cell>
          <cell r="D51" t="str">
            <v>Бетон М-300 В-22,5 П3</v>
          </cell>
          <cell r="I51">
            <v>2830.5084745762715</v>
          </cell>
        </row>
        <row r="52">
          <cell r="C52" t="str">
            <v>"Выбор-С", ООО, г.Новороссийск</v>
          </cell>
          <cell r="D52" t="str">
            <v>Бетон М-300 В-22,5 П4</v>
          </cell>
          <cell r="I52">
            <v>2860.1694915254238</v>
          </cell>
        </row>
        <row r="53">
          <cell r="C53" t="str">
            <v>"Выбор-С", ООО, г.Новороссийск</v>
          </cell>
          <cell r="D53" t="str">
            <v>Бетон М-350 В-25,0 П3</v>
          </cell>
          <cell r="I53">
            <v>2974.5762711864409</v>
          </cell>
        </row>
        <row r="54">
          <cell r="C54" t="str">
            <v>"Выбор-С", ООО, г.Новороссийск</v>
          </cell>
          <cell r="D54" t="str">
            <v>Бетон М-350 В-25,0 П4</v>
          </cell>
          <cell r="I54">
            <v>3008.4745762711864</v>
          </cell>
        </row>
        <row r="55">
          <cell r="C55" t="str">
            <v>"Выбор-С", ООО, г.Новороссийск</v>
          </cell>
          <cell r="D55" t="str">
            <v>Бетон М-400 В-30,0 П3</v>
          </cell>
          <cell r="I55">
            <v>3050.8474576271187</v>
          </cell>
        </row>
        <row r="56">
          <cell r="C56" t="str">
            <v>"Выбор-С", ООО, г.Новороссийск</v>
          </cell>
          <cell r="D56" t="str">
            <v>Бетон М-400 В-30,0 П4</v>
          </cell>
          <cell r="I56">
            <v>3114.406779661017</v>
          </cell>
        </row>
        <row r="57">
          <cell r="C57" t="str">
            <v>"Выбор-С", ООО, г.Новороссийск</v>
          </cell>
          <cell r="D57" t="str">
            <v>Бетон М-450 В-35,0 П3</v>
          </cell>
          <cell r="I57">
            <v>3139.8305084745766</v>
          </cell>
        </row>
        <row r="58">
          <cell r="C58" t="str">
            <v>"Выбор-С", ООО, г.Новороссийск</v>
          </cell>
          <cell r="D58" t="str">
            <v>Бетон М-450 В-35,0 П4</v>
          </cell>
          <cell r="I58">
            <v>3169.4915254237289</v>
          </cell>
        </row>
        <row r="59">
          <cell r="C59" t="str">
            <v>"Выбор-С", ООО, г.Новороссийск</v>
          </cell>
          <cell r="D59" t="str">
            <v>Бетон М-550 В-40,0 П4</v>
          </cell>
          <cell r="I59">
            <v>3266.9491525423732</v>
          </cell>
        </row>
        <row r="60">
          <cell r="C60" t="str">
            <v>"Выбор-С", ООО, г.Новороссийск</v>
          </cell>
          <cell r="D60" t="str">
            <v>Бетон гидр. М-200 П3 В-15,0 F100 W4</v>
          </cell>
          <cell r="I60">
            <v>2711.8644067796613</v>
          </cell>
        </row>
        <row r="61">
          <cell r="C61" t="str">
            <v>"Выбор-С", ООО, г.Новороссийск</v>
          </cell>
          <cell r="D61" t="str">
            <v>Бетон гидр. М-250 П3 В-20,0 F100 W4</v>
          </cell>
          <cell r="I61">
            <v>2711.8644067796613</v>
          </cell>
        </row>
        <row r="62">
          <cell r="C62" t="str">
            <v>"Выбор-С", ООО, г.Новороссийск</v>
          </cell>
          <cell r="D62" t="str">
            <v>Бетон гидр. М-200 П4 В-15,0 F100 W4</v>
          </cell>
          <cell r="I62">
            <v>2754.2372881355932</v>
          </cell>
        </row>
        <row r="63">
          <cell r="C63" t="str">
            <v>"Выбор-С", ООО, г.Новороссийск</v>
          </cell>
          <cell r="D63" t="str">
            <v>Бетон гидр. М-250 П4 В-20,0 F100 W4</v>
          </cell>
          <cell r="I63">
            <v>2754.2372881355932</v>
          </cell>
        </row>
        <row r="64">
          <cell r="C64" t="str">
            <v>"Выбор-С", ООО, г.Новороссийск</v>
          </cell>
          <cell r="D64" t="str">
            <v>Бетон гидр. М-350 П3 В-25,0 F100 W4</v>
          </cell>
          <cell r="I64">
            <v>2927.9661016949153</v>
          </cell>
        </row>
        <row r="65">
          <cell r="C65" t="str">
            <v>"Выбор-С", ООО, г.Новороссийск</v>
          </cell>
          <cell r="D65" t="str">
            <v>Бетон гидр. М-350 П3 В-25,0 F200 W6</v>
          </cell>
          <cell r="I65">
            <v>2927.9661016949153</v>
          </cell>
        </row>
        <row r="66">
          <cell r="C66" t="str">
            <v>"Выбор-С", ООО, г.Новороссийск</v>
          </cell>
          <cell r="D66" t="str">
            <v>Бетон гидр. М-350 П4 В-25,0 F100 W4</v>
          </cell>
          <cell r="I66">
            <v>3008.4745762711864</v>
          </cell>
        </row>
        <row r="67">
          <cell r="C67" t="str">
            <v>"Выбор-С", ООО, г.Новороссийск</v>
          </cell>
          <cell r="D67" t="str">
            <v>Бетон гидр. М-300 П4 В-22,5 F200 W6</v>
          </cell>
          <cell r="I67">
            <v>3008.4745762711864</v>
          </cell>
        </row>
        <row r="68">
          <cell r="C68" t="str">
            <v>"Выбор-С", ООО, г.Новороссийск</v>
          </cell>
          <cell r="D68" t="str">
            <v>Бетон гидр. М-350 П4 В-25,0 F200 W6</v>
          </cell>
          <cell r="I68">
            <v>3008.4745762711864</v>
          </cell>
        </row>
        <row r="69">
          <cell r="C69" t="str">
            <v>"Выбор-С", ООО, г.Новороссийск</v>
          </cell>
          <cell r="D69" t="str">
            <v>Бетон гидр. М-350 П4 В-25,0 F200 W8</v>
          </cell>
          <cell r="I69">
            <v>3118.6440677966102</v>
          </cell>
        </row>
        <row r="70">
          <cell r="C70" t="str">
            <v>"Выбор-С", ООО, г.Новороссийск</v>
          </cell>
          <cell r="D70" t="str">
            <v>Бетон гидр. М-400 П4 В-30,0 F200 W6</v>
          </cell>
          <cell r="I70">
            <v>3118.6440677966102</v>
          </cell>
        </row>
        <row r="71">
          <cell r="C71" t="str">
            <v>"Выбор-С", ООО, г.Новороссийск</v>
          </cell>
          <cell r="D71" t="str">
            <v>Бетон гидр. М-400 П3 В-30,0 F200 W6 (W8)</v>
          </cell>
          <cell r="I71">
            <v>3042.3728813559323</v>
          </cell>
        </row>
        <row r="72">
          <cell r="C72" t="str">
            <v>"Выбор-С", ООО, г.Новороссийск</v>
          </cell>
          <cell r="D72" t="str">
            <v>Бетон гидр. М-450 П4 В-35,0 F200 W8</v>
          </cell>
          <cell r="I72">
            <v>3169.4915254237289</v>
          </cell>
        </row>
        <row r="73">
          <cell r="C73" t="str">
            <v>"Выбор-С", ООО, г.Новороссийск</v>
          </cell>
        </row>
        <row r="74">
          <cell r="C74" t="str">
            <v>"Выбор-С", ООО, г.Новороссийск</v>
          </cell>
        </row>
        <row r="75">
          <cell r="C75" t="str">
            <v>"Выбор-С", ООО, г.Новороссийск</v>
          </cell>
        </row>
        <row r="76">
          <cell r="C76" t="str">
            <v>"Выбор-С", ООО, г.Новороссийск</v>
          </cell>
        </row>
        <row r="77">
          <cell r="C77" t="str">
            <v>"Выбор-С", ООО, Курганинский</v>
          </cell>
          <cell r="D77" t="str">
            <v>Бетон М-100 В-7,5 П3</v>
          </cell>
          <cell r="I77">
            <v>1754.2372881355934</v>
          </cell>
        </row>
        <row r="78">
          <cell r="C78" t="str">
            <v>"Выбор-С", ООО, Курганинский</v>
          </cell>
          <cell r="D78" t="str">
            <v>Бетон М-100 В-7,5 П4</v>
          </cell>
          <cell r="I78">
            <v>1796.6101694915255</v>
          </cell>
        </row>
        <row r="79">
          <cell r="C79" t="str">
            <v>"Выбор-С", ООО, Курганинский</v>
          </cell>
          <cell r="D79" t="str">
            <v>Бетон М-150 В-12,5 П3</v>
          </cell>
          <cell r="I79">
            <v>1923.7288135593221</v>
          </cell>
        </row>
        <row r="80">
          <cell r="C80" t="str">
            <v>"Выбор-С", ООО, Курганинский</v>
          </cell>
          <cell r="D80" t="str">
            <v>Бетон М-150 В-12,5 П4</v>
          </cell>
          <cell r="I80">
            <v>1949.1525423728815</v>
          </cell>
        </row>
        <row r="81">
          <cell r="C81" t="str">
            <v>"Выбор-С", ООО, Курганинский</v>
          </cell>
          <cell r="D81" t="str">
            <v>Бетон М-200 В-15,0 П3</v>
          </cell>
          <cell r="I81">
            <v>2025.4237288135594</v>
          </cell>
        </row>
        <row r="82">
          <cell r="C82" t="str">
            <v>"Выбор-С", ООО, Курганинский</v>
          </cell>
          <cell r="D82" t="str">
            <v>Бетон М-200 В-15,0 П4</v>
          </cell>
          <cell r="I82">
            <v>2101.6949152542375</v>
          </cell>
        </row>
        <row r="83">
          <cell r="C83" t="str">
            <v>"Выбор-С", ООО, Курганинский</v>
          </cell>
          <cell r="D83" t="str">
            <v>Бетон М-250 В-20,0 П3</v>
          </cell>
          <cell r="I83">
            <v>2245.7627118644068</v>
          </cell>
        </row>
        <row r="84">
          <cell r="C84" t="str">
            <v>"Выбор-С", ООО, Курганинский</v>
          </cell>
          <cell r="D84" t="str">
            <v>Бетон М-250 В-20,0 П4</v>
          </cell>
          <cell r="I84">
            <v>2296.6101694915255</v>
          </cell>
        </row>
        <row r="85">
          <cell r="C85" t="str">
            <v>"Выбор-С", ООО, Курганинский</v>
          </cell>
          <cell r="D85" t="str">
            <v>Бетон М-300 В-22,5 П3</v>
          </cell>
          <cell r="I85">
            <v>2415.2542372881358</v>
          </cell>
        </row>
        <row r="86">
          <cell r="C86" t="str">
            <v>"Выбор-С", ООО, Курганинский</v>
          </cell>
          <cell r="D86" t="str">
            <v>Бетон М-300 В-22,5 П4</v>
          </cell>
          <cell r="I86">
            <v>2500</v>
          </cell>
        </row>
        <row r="87">
          <cell r="C87" t="str">
            <v>"Выбор-С", ООО, Курганинский</v>
          </cell>
          <cell r="D87" t="str">
            <v>Бетон М-350 В-25 П3</v>
          </cell>
          <cell r="I87">
            <v>2661.0169491525426</v>
          </cell>
        </row>
        <row r="88">
          <cell r="C88" t="str">
            <v>"Выбор-С", ООО, Курганинский</v>
          </cell>
          <cell r="D88" t="str">
            <v>Бетон М-350 В-25 П4</v>
          </cell>
          <cell r="I88">
            <v>2745.7627118644068</v>
          </cell>
        </row>
        <row r="89">
          <cell r="C89" t="str">
            <v>"Выбор-С", ООО, Курганинский</v>
          </cell>
          <cell r="D89" t="str">
            <v>Бетон М-400 В-30,0 П3</v>
          </cell>
          <cell r="I89">
            <v>2779.6610169491528</v>
          </cell>
        </row>
        <row r="90">
          <cell r="C90" t="str">
            <v>"Выбор-С", ООО, Курганинский</v>
          </cell>
          <cell r="D90" t="str">
            <v>Бетон М-400 В-30,0 П4</v>
          </cell>
          <cell r="I90">
            <v>2889.8305084745766</v>
          </cell>
        </row>
        <row r="91">
          <cell r="C91" t="str">
            <v>"Выбор-С", ООО, Курганинский</v>
          </cell>
          <cell r="D91" t="str">
            <v>Бетон гидр. М-200 П4 В-15,0 F100 W4</v>
          </cell>
          <cell r="I91">
            <v>2330.5084745762715</v>
          </cell>
        </row>
        <row r="92">
          <cell r="C92" t="str">
            <v>"Выбор-С", ООО, Курганинский</v>
          </cell>
          <cell r="D92" t="str">
            <v>Бетон гидр. М-200 П3 В-15,0 F100 W4</v>
          </cell>
          <cell r="I92">
            <v>2338.9830508474579</v>
          </cell>
        </row>
        <row r="93">
          <cell r="C93" t="str">
            <v>"Выбор-С", ООО, Курганинский</v>
          </cell>
          <cell r="D93" t="str">
            <v>Бетон гидр. М-250 П3 В-20,0 F100 W4</v>
          </cell>
          <cell r="I93">
            <v>2338.9830508474579</v>
          </cell>
        </row>
        <row r="94">
          <cell r="C94" t="str">
            <v>"Выбор-С", ООО, Курганинский</v>
          </cell>
          <cell r="D94" t="str">
            <v>Бетон гидр. М-350 П3 В-25,0 F200 W6</v>
          </cell>
          <cell r="I94">
            <v>2330.5084745762715</v>
          </cell>
        </row>
        <row r="95">
          <cell r="C95" t="str">
            <v>"Выбор-С", ООО, Курганинский</v>
          </cell>
          <cell r="D95" t="str">
            <v>Бетон гидр. М-300 П3 В-22,5 F200 W6</v>
          </cell>
          <cell r="I95">
            <v>2330.5084745762715</v>
          </cell>
        </row>
        <row r="96">
          <cell r="C96" t="str">
            <v>"Выбор-С", ООО, Курганинский</v>
          </cell>
          <cell r="D96" t="str">
            <v>Бетон гидр. М-350 П3 В-25,0 F100 W4</v>
          </cell>
          <cell r="I96">
            <v>2330.5084745762715</v>
          </cell>
        </row>
        <row r="97">
          <cell r="C97" t="str">
            <v>"Выбор-С", ООО, Курганинский</v>
          </cell>
          <cell r="D97" t="str">
            <v>Бетон гидр. М-350 П4 В-25,0 F200 W6</v>
          </cell>
          <cell r="I97">
            <v>2940.6779661016949</v>
          </cell>
        </row>
        <row r="98">
          <cell r="C98" t="str">
            <v>"Выбор-С", ООО, Курганинский</v>
          </cell>
          <cell r="D98" t="str">
            <v>Бетон гидр. М-400 П4 В-30,0 F200 W6</v>
          </cell>
          <cell r="I98">
            <v>3177.9661016949153</v>
          </cell>
        </row>
        <row r="99">
          <cell r="C99" t="str">
            <v>"Выбор-С", ООО, Курганинский</v>
          </cell>
          <cell r="D99" t="str">
            <v>Бетон гидр. М-400 П3 В-30,0 F200 W8</v>
          </cell>
          <cell r="I99">
            <v>3008.4745762711864</v>
          </cell>
        </row>
        <row r="100">
          <cell r="C100" t="str">
            <v xml:space="preserve">"Домостроитель", ОАО </v>
          </cell>
          <cell r="D100" t="str">
            <v>Бетон М-100 В-7,5 о.к.5*9</v>
          </cell>
          <cell r="E100" t="str">
            <v>Раствор М-50</v>
          </cell>
          <cell r="H100">
            <v>2661.0169491525426</v>
          </cell>
          <cell r="I100">
            <v>2152.5423728813562</v>
          </cell>
        </row>
        <row r="101">
          <cell r="C101" t="str">
            <v xml:space="preserve">"Домостроитель", ОАО </v>
          </cell>
          <cell r="D101" t="str">
            <v>Бетон М-150 В-12,5 о.к.5*9</v>
          </cell>
          <cell r="E101" t="str">
            <v>Раствор М-75</v>
          </cell>
          <cell r="H101">
            <v>2750</v>
          </cell>
          <cell r="I101">
            <v>2317.7966101694915</v>
          </cell>
        </row>
        <row r="102">
          <cell r="C102" t="str">
            <v xml:space="preserve">"Домостроитель", ОАО </v>
          </cell>
          <cell r="D102" t="str">
            <v>Бетон М-200 В-15,0 о.к.5*9</v>
          </cell>
          <cell r="E102" t="str">
            <v>Раствор М-100</v>
          </cell>
          <cell r="H102">
            <v>2838.9830508474579</v>
          </cell>
          <cell r="I102">
            <v>2415.2542372881358</v>
          </cell>
        </row>
        <row r="103">
          <cell r="C103" t="str">
            <v xml:space="preserve">"Домостроитель", ОАО </v>
          </cell>
          <cell r="D103" t="str">
            <v>Бетон М-250 В-20,0 о.к.5*9</v>
          </cell>
          <cell r="E103" t="str">
            <v>Раствор М-150</v>
          </cell>
          <cell r="H103">
            <v>3199.1525423728817</v>
          </cell>
          <cell r="I103">
            <v>2593.2203389830511</v>
          </cell>
        </row>
        <row r="104">
          <cell r="C104" t="str">
            <v xml:space="preserve">"Домостроитель", ОАО </v>
          </cell>
          <cell r="D104" t="str">
            <v>Бетон М-300 В-22,5 о.к.5*9</v>
          </cell>
          <cell r="I104">
            <v>2991.5254237288136</v>
          </cell>
        </row>
        <row r="105">
          <cell r="C105" t="str">
            <v xml:space="preserve">"Домостроитель", ОАО </v>
          </cell>
          <cell r="D105" t="str">
            <v>Бетон М-350 В-27,5 о.к.5*9</v>
          </cell>
          <cell r="I105">
            <v>3258.4745762711868</v>
          </cell>
        </row>
        <row r="106">
          <cell r="C106" t="str">
            <v xml:space="preserve">"Домостроитель", ОАО </v>
          </cell>
          <cell r="D106" t="str">
            <v>Бетон М-150 о.к.10*12</v>
          </cell>
          <cell r="I106">
            <v>2419.4915254237289</v>
          </cell>
        </row>
        <row r="107">
          <cell r="C107" t="str">
            <v xml:space="preserve">"Домостроитель", ОАО </v>
          </cell>
          <cell r="D107" t="str">
            <v>Бетон М-200 о.к.10*12</v>
          </cell>
          <cell r="I107">
            <v>2830.5084745762715</v>
          </cell>
        </row>
        <row r="108">
          <cell r="C108" t="str">
            <v xml:space="preserve">"Домостроитель", ОАО </v>
          </cell>
          <cell r="D108" t="str">
            <v>Бетон М-250 о.к.10*12</v>
          </cell>
          <cell r="I108">
            <v>3110.1694915254238</v>
          </cell>
        </row>
        <row r="109">
          <cell r="C109" t="str">
            <v xml:space="preserve">"Домостроитель", ОАО </v>
          </cell>
          <cell r="D109" t="str">
            <v>Бетон М-300 о.к.10*12</v>
          </cell>
          <cell r="I109">
            <v>3135.5932203389834</v>
          </cell>
        </row>
        <row r="110">
          <cell r="C110" t="str">
            <v xml:space="preserve">"Домостроитель", ОАО </v>
          </cell>
          <cell r="D110" t="str">
            <v>Бетон М-350 о.к.10*12</v>
          </cell>
          <cell r="I110">
            <v>3703.3898305084749</v>
          </cell>
        </row>
        <row r="111">
          <cell r="C111" t="str">
            <v xml:space="preserve">"Домостроитель", ОАО </v>
          </cell>
          <cell r="D111" t="str">
            <v>Бетон гидр. М-350 F150 W4</v>
          </cell>
          <cell r="I111">
            <v>3872.8813559322034</v>
          </cell>
        </row>
        <row r="112">
          <cell r="C112" t="str">
            <v xml:space="preserve">"Домостроитель", ОАО </v>
          </cell>
          <cell r="D112" t="str">
            <v>Бетон гидр. М-350 F200 W6</v>
          </cell>
          <cell r="I112">
            <v>4194.9152542372885</v>
          </cell>
        </row>
        <row r="113">
          <cell r="C113" t="str">
            <v xml:space="preserve">"Домостроитель", ОАО </v>
          </cell>
          <cell r="D113" t="str">
            <v>Бетон гидр. М-400 F100 W4</v>
          </cell>
          <cell r="I113">
            <v>4576.2711864406783</v>
          </cell>
        </row>
        <row r="114">
          <cell r="C114" t="str">
            <v xml:space="preserve">"Домостроитель", ОАО </v>
          </cell>
          <cell r="D114" t="str">
            <v>Бетон гидр. М-400 F150 W4</v>
          </cell>
          <cell r="I114">
            <v>4983.0508474576272</v>
          </cell>
        </row>
        <row r="115">
          <cell r="C115" t="str">
            <v xml:space="preserve">"Домостроитель", ОАО </v>
          </cell>
          <cell r="D115" t="str">
            <v>Бетон гидр. М-400 F200 W6</v>
          </cell>
          <cell r="I115">
            <v>5440.6779661016953</v>
          </cell>
        </row>
        <row r="116">
          <cell r="C116" t="str">
            <v xml:space="preserve">"Домостроитель", ОАО </v>
          </cell>
          <cell r="D116" t="str">
            <v>Бетон гидр. М-400 F200 W8</v>
          </cell>
          <cell r="I116">
            <v>5938.1355932203396</v>
          </cell>
        </row>
        <row r="117">
          <cell r="C117" t="str">
            <v xml:space="preserve">"Домостроитель", ОАО </v>
          </cell>
        </row>
        <row r="118">
          <cell r="C118" t="str">
            <v xml:space="preserve">"Домостроитель", ОАО </v>
          </cell>
        </row>
        <row r="119">
          <cell r="C119" t="str">
            <v xml:space="preserve">"Домостроитель", ОАО </v>
          </cell>
        </row>
        <row r="120">
          <cell r="C120" t="str">
            <v xml:space="preserve">"Домостроитель", ОАО </v>
          </cell>
        </row>
        <row r="121">
          <cell r="C121" t="str">
            <v>"ЗЖБИ № 7", ЗАО</v>
          </cell>
          <cell r="D121" t="str">
            <v>Бетон М-100 В-7,5</v>
          </cell>
          <cell r="E121" t="str">
            <v>Раствор М-100</v>
          </cell>
          <cell r="H121">
            <v>3808.4745762711868</v>
          </cell>
          <cell r="I121">
            <v>2245.7627118644068</v>
          </cell>
        </row>
        <row r="122">
          <cell r="C122" t="str">
            <v>"ЗЖБИ № 7", ЗАО</v>
          </cell>
          <cell r="D122" t="str">
            <v>Бетон М-150 В-12,5</v>
          </cell>
          <cell r="I122">
            <v>2338.1355932203392</v>
          </cell>
        </row>
        <row r="123">
          <cell r="C123" t="str">
            <v>"ЗЖБИ № 7", ЗАО</v>
          </cell>
          <cell r="D123" t="str">
            <v>Бетон М-200 В-15,0</v>
          </cell>
          <cell r="I123">
            <v>2500</v>
          </cell>
        </row>
        <row r="124">
          <cell r="C124" t="str">
            <v>"ЗЖБИ № 7", ЗАО</v>
          </cell>
          <cell r="D124" t="str">
            <v>Бетон М-250 В-20,0</v>
          </cell>
          <cell r="I124">
            <v>2611.8644067796613</v>
          </cell>
        </row>
        <row r="125">
          <cell r="C125" t="str">
            <v>"ЗЖБИ № 7", ЗАО</v>
          </cell>
          <cell r="D125" t="str">
            <v>Бетон М-300 В-22,5</v>
          </cell>
          <cell r="I125">
            <v>2694.9152542372881</v>
          </cell>
        </row>
        <row r="126">
          <cell r="C126" t="str">
            <v>"ЗЖБИ № 7", ЗАО</v>
          </cell>
          <cell r="D126" t="str">
            <v>Бетон М-350 В-27,5</v>
          </cell>
          <cell r="I126">
            <v>3503.3898305084749</v>
          </cell>
        </row>
        <row r="127">
          <cell r="C127" t="str">
            <v>"ЗЖБИ № 7", ЗАО</v>
          </cell>
          <cell r="D127" t="str">
            <v>Бетон М-400 В-30,0</v>
          </cell>
          <cell r="I127">
            <v>4003.3898305084749</v>
          </cell>
        </row>
        <row r="128">
          <cell r="C128" t="str">
            <v>"ЗЖБИ № 7", ЗАО</v>
          </cell>
        </row>
        <row r="129">
          <cell r="C129" t="str">
            <v>"Капитал+" ООО ПСК</v>
          </cell>
          <cell r="D129" t="str">
            <v>Бетон М-100 В-7,5</v>
          </cell>
          <cell r="E129" t="str">
            <v>Раствор М-100</v>
          </cell>
          <cell r="H129">
            <v>3135.5932203389834</v>
          </cell>
          <cell r="I129">
            <v>2627.1186440677966</v>
          </cell>
        </row>
        <row r="130">
          <cell r="C130" t="str">
            <v>"Капитал+" ООО ПСК</v>
          </cell>
          <cell r="D130" t="str">
            <v>Бетон М-150 В-12,5</v>
          </cell>
          <cell r="E130" t="str">
            <v>Раствор М-150</v>
          </cell>
          <cell r="H130">
            <v>3432.2033898305085</v>
          </cell>
          <cell r="I130">
            <v>2711.8644067796613</v>
          </cell>
        </row>
        <row r="131">
          <cell r="C131" t="str">
            <v>"Капитал+" ООО ПСК</v>
          </cell>
          <cell r="D131" t="str">
            <v>Бетон М-200 В-15,0 W6</v>
          </cell>
          <cell r="I131">
            <v>2796.6101694915255</v>
          </cell>
        </row>
        <row r="132">
          <cell r="C132" t="str">
            <v>"Капитал+" ООО ПСК</v>
          </cell>
          <cell r="D132" t="str">
            <v>Бетон М-250 В-20,0 W6</v>
          </cell>
          <cell r="I132">
            <v>2966.1016949152545</v>
          </cell>
        </row>
        <row r="133">
          <cell r="C133" t="str">
            <v>"Капитал+" ООО ПСК</v>
          </cell>
          <cell r="D133" t="str">
            <v>Бетон М-300 В-22,5 W6</v>
          </cell>
          <cell r="I133">
            <v>3135.5932203389834</v>
          </cell>
        </row>
        <row r="134">
          <cell r="C134" t="str">
            <v>"Капитал+" ООО ПСК</v>
          </cell>
          <cell r="D134" t="str">
            <v>Бетон М-350 В-25,0 W6</v>
          </cell>
          <cell r="I134">
            <v>3432.2033898305085</v>
          </cell>
        </row>
        <row r="135">
          <cell r="C135" t="str">
            <v>"Капитал+" ООО ПСК</v>
          </cell>
          <cell r="D135" t="str">
            <v>Бетон М-400 В-30,0 W6</v>
          </cell>
          <cell r="I135">
            <v>3728.8135593220341</v>
          </cell>
        </row>
        <row r="136">
          <cell r="C136" t="str">
            <v>"Капитал+" ООО ПСК</v>
          </cell>
          <cell r="D136" t="str">
            <v>Бетон М-450 В-30 W6</v>
          </cell>
          <cell r="I136">
            <v>3983.0508474576272</v>
          </cell>
        </row>
        <row r="137">
          <cell r="C137" t="str">
            <v>"Капитал+" ООО ПСК</v>
          </cell>
        </row>
        <row r="138">
          <cell r="C138" t="str">
            <v>"Капитал+" ООО ПСК</v>
          </cell>
        </row>
        <row r="139">
          <cell r="C139" t="str">
            <v>"Кредо", ООО</v>
          </cell>
          <cell r="D139" t="str">
            <v>Бетон М-100 В-7,5</v>
          </cell>
          <cell r="E139" t="str">
            <v>Раствор М-100</v>
          </cell>
          <cell r="H139">
            <v>2351.6949152542375</v>
          </cell>
          <cell r="I139">
            <v>2566.1016949152545</v>
          </cell>
        </row>
        <row r="140">
          <cell r="C140" t="str">
            <v>"Кредо", ООО</v>
          </cell>
          <cell r="D140" t="str">
            <v>Бетон М-150 В-10</v>
          </cell>
          <cell r="E140" t="str">
            <v>Раствор М-150</v>
          </cell>
          <cell r="H140">
            <v>2446.6101694915255</v>
          </cell>
          <cell r="I140">
            <v>2727.1186440677966</v>
          </cell>
        </row>
        <row r="141">
          <cell r="C141" t="str">
            <v>"Кредо", ООО</v>
          </cell>
          <cell r="D141" t="str">
            <v>Бетон М-200 В-15,0</v>
          </cell>
          <cell r="E141" t="str">
            <v>Раствор М-200</v>
          </cell>
          <cell r="H141">
            <v>2540.6779661016949</v>
          </cell>
          <cell r="I141">
            <v>2869.4915254237289</v>
          </cell>
        </row>
        <row r="142">
          <cell r="C142" t="str">
            <v>"Кредо", ООО</v>
          </cell>
          <cell r="D142" t="str">
            <v>Бетон М-250 В-20,0</v>
          </cell>
          <cell r="E142" t="str">
            <v>Раствор М-100 (на крупном песке)</v>
          </cell>
          <cell r="H142">
            <v>2489.8305084745766</v>
          </cell>
          <cell r="I142">
            <v>3140.6779661016949</v>
          </cell>
        </row>
        <row r="143">
          <cell r="C143" t="str">
            <v>"Кредо", ООО</v>
          </cell>
          <cell r="D143" t="str">
            <v>Бетон М-300 В-22,5</v>
          </cell>
          <cell r="E143" t="str">
            <v>Раствор М-150 (на крупном песке)</v>
          </cell>
          <cell r="H143">
            <v>2583.0508474576272</v>
          </cell>
          <cell r="I143">
            <v>3205.9322033898306</v>
          </cell>
        </row>
        <row r="144">
          <cell r="C144" t="str">
            <v>"Кредо", ООО</v>
          </cell>
          <cell r="D144" t="str">
            <v>Бетон М-350 В-25,0</v>
          </cell>
          <cell r="E144" t="str">
            <v>Раствор М-200 (на крупном песке)</v>
          </cell>
          <cell r="H144">
            <v>2783.898305084746</v>
          </cell>
          <cell r="I144">
            <v>3284.7457627118647</v>
          </cell>
        </row>
        <row r="145">
          <cell r="C145" t="str">
            <v>"Кредо", ООО</v>
          </cell>
          <cell r="D145" t="str">
            <v>Бетон М-400 В-30,0</v>
          </cell>
          <cell r="E145" t="str">
            <v>Раствор М-250 (на крупном песке)</v>
          </cell>
          <cell r="H145">
            <v>3188.1355932203392</v>
          </cell>
          <cell r="I145">
            <v>3684.7457627118647</v>
          </cell>
        </row>
        <row r="146">
          <cell r="C146" t="str">
            <v>"Кредо", ООО</v>
          </cell>
          <cell r="D146" t="str">
            <v>Бетон М-450 В-35,0</v>
          </cell>
          <cell r="I146">
            <v>3837.2881355932204</v>
          </cell>
        </row>
        <row r="147">
          <cell r="C147" t="str">
            <v>"Кредо", ООО</v>
          </cell>
          <cell r="D147" t="str">
            <v>Бетон М-550 В-40,0</v>
          </cell>
          <cell r="I147">
            <v>4084.7457627118647</v>
          </cell>
        </row>
        <row r="148">
          <cell r="C148" t="str">
            <v>"Кредо", ООО</v>
          </cell>
          <cell r="D148" t="str">
            <v>Бетон М-100 В-7,5 гравий</v>
          </cell>
          <cell r="I148">
            <v>2500</v>
          </cell>
        </row>
        <row r="149">
          <cell r="C149" t="str">
            <v>"Кредо", ООО</v>
          </cell>
          <cell r="D149" t="str">
            <v>Бетон М-150 В-10 гравий</v>
          </cell>
          <cell r="I149">
            <v>2669.4915254237289</v>
          </cell>
        </row>
        <row r="150">
          <cell r="C150" t="str">
            <v>"Кредо", ООО</v>
          </cell>
          <cell r="D150" t="str">
            <v>Бетон М-200 В-15,0 гравий</v>
          </cell>
          <cell r="I150">
            <v>2802.5423728813562</v>
          </cell>
        </row>
        <row r="151">
          <cell r="C151" t="str">
            <v>"Кредо", ООО</v>
          </cell>
          <cell r="D151" t="str">
            <v>Бетон М-250 В-20,0 гравий</v>
          </cell>
          <cell r="I151">
            <v>3027.9661016949153</v>
          </cell>
        </row>
        <row r="152">
          <cell r="C152" t="str">
            <v>"Кредо", ООО</v>
          </cell>
          <cell r="D152" t="str">
            <v>Бетон М-300 В-22,5 гравий</v>
          </cell>
          <cell r="I152">
            <v>3081.3559322033898</v>
          </cell>
        </row>
        <row r="153">
          <cell r="C153" t="str">
            <v>"Кредо", ООО</v>
          </cell>
          <cell r="D153" t="str">
            <v>Бетон гидр. В-7,5 F150 W4</v>
          </cell>
          <cell r="I153">
            <v>2814.406779661017</v>
          </cell>
        </row>
        <row r="154">
          <cell r="C154" t="str">
            <v>"Кредо", ООО</v>
          </cell>
          <cell r="D154" t="str">
            <v>Бетон гидр. В-15 F200 W6</v>
          </cell>
          <cell r="I154">
            <v>3206.7796610169494</v>
          </cell>
        </row>
        <row r="155">
          <cell r="C155" t="str">
            <v>"Кредо", ООО</v>
          </cell>
          <cell r="D155" t="str">
            <v>Бетон гидр. В-20 F200 W6</v>
          </cell>
          <cell r="I155">
            <v>3266.9491525423732</v>
          </cell>
        </row>
        <row r="156">
          <cell r="C156" t="str">
            <v>"Кредо", ООО</v>
          </cell>
          <cell r="D156" t="str">
            <v>Бетон гидр. В-22,5 F200 W6</v>
          </cell>
          <cell r="I156">
            <v>3346.6101694915255</v>
          </cell>
        </row>
        <row r="157">
          <cell r="C157" t="str">
            <v>"Кредо", ООО</v>
          </cell>
          <cell r="D157" t="str">
            <v>Бетон гидр. В-25 F200 W6</v>
          </cell>
          <cell r="I157">
            <v>3466.1016949152545</v>
          </cell>
        </row>
        <row r="158">
          <cell r="C158" t="str">
            <v>"Кредо", ООО</v>
          </cell>
          <cell r="D158" t="str">
            <v>Бетон гидр. В-25 F200 W8</v>
          </cell>
          <cell r="I158">
            <v>3654.2372881355932</v>
          </cell>
        </row>
        <row r="159">
          <cell r="C159" t="str">
            <v>"Кредо", ООО</v>
          </cell>
          <cell r="D159" t="str">
            <v>Бетон гидр. В-30 F200 W6</v>
          </cell>
          <cell r="I159">
            <v>3766.1016949152545</v>
          </cell>
        </row>
        <row r="160">
          <cell r="C160" t="str">
            <v>"Кредо", ООО</v>
          </cell>
          <cell r="D160" t="str">
            <v>Бетон гидр. В-30 F200 W8</v>
          </cell>
          <cell r="I160">
            <v>3838.1355932203392</v>
          </cell>
        </row>
        <row r="161">
          <cell r="C161" t="str">
            <v>"Кредо", ООО</v>
          </cell>
          <cell r="D161" t="str">
            <v>Бетон гидр. В-35 F200 W6</v>
          </cell>
          <cell r="I161">
            <v>3919.4915254237289</v>
          </cell>
        </row>
        <row r="162">
          <cell r="C162" t="str">
            <v>"Кредо", ООО</v>
          </cell>
          <cell r="D162" t="str">
            <v>Бетон гидр. В-35 F200 W8</v>
          </cell>
          <cell r="I162">
            <v>3943.2203389830511</v>
          </cell>
        </row>
        <row r="163">
          <cell r="C163" t="str">
            <v>"Кредо", ООО</v>
          </cell>
          <cell r="D163" t="str">
            <v>Бетон гидр. В-40 F200 W8</v>
          </cell>
          <cell r="I163">
            <v>4234.7457627118647</v>
          </cell>
        </row>
        <row r="164">
          <cell r="C164" t="str">
            <v>"Кредо", ООО</v>
          </cell>
        </row>
        <row r="165">
          <cell r="C165" t="str">
            <v>"Кредо", ООО</v>
          </cell>
        </row>
        <row r="166">
          <cell r="C166" t="str">
            <v>"Кредо", ООО</v>
          </cell>
        </row>
        <row r="167">
          <cell r="C167" t="str">
            <v>"Кредо", ООО</v>
          </cell>
        </row>
        <row r="168">
          <cell r="C168" t="str">
            <v>"Кредо", ООО</v>
          </cell>
        </row>
        <row r="169">
          <cell r="C169" t="str">
            <v>"Кредо", ООО</v>
          </cell>
        </row>
        <row r="170">
          <cell r="C170" t="str">
            <v>"Кредо", ООО</v>
          </cell>
        </row>
        <row r="171">
          <cell r="C171" t="str">
            <v>"Усть-Лабинский завод МЖБК", ООО</v>
          </cell>
          <cell r="D171" t="str">
            <v>Бетон М-100 В-7,5</v>
          </cell>
          <cell r="E171" t="str">
            <v>Раствор М-100</v>
          </cell>
          <cell r="H171">
            <v>2288.1355932203392</v>
          </cell>
          <cell r="I171">
            <v>2330.5084745762715</v>
          </cell>
        </row>
        <row r="172">
          <cell r="C172" t="str">
            <v>"Усть-Лабинский завод МЖБК", ООО</v>
          </cell>
          <cell r="D172" t="str">
            <v>Бетон М-150 В-10</v>
          </cell>
          <cell r="E172" t="str">
            <v>Раствор М-150</v>
          </cell>
          <cell r="H172">
            <v>2627.1186440677966</v>
          </cell>
          <cell r="I172">
            <v>2491.5254237288136</v>
          </cell>
        </row>
        <row r="173">
          <cell r="C173" t="str">
            <v>"Усть-Лабинский завод МЖБК", ООО</v>
          </cell>
          <cell r="D173" t="str">
            <v>Бетон М-200 В-15,0</v>
          </cell>
          <cell r="E173" t="str">
            <v>Раствор М-200</v>
          </cell>
          <cell r="H173">
            <v>2881.3559322033898</v>
          </cell>
          <cell r="I173">
            <v>2855.9322033898306</v>
          </cell>
        </row>
        <row r="174">
          <cell r="C174" t="str">
            <v>"Усть-Лабинский завод МЖБК", ООО</v>
          </cell>
          <cell r="D174" t="str">
            <v>Бетон М-250 В-20,0</v>
          </cell>
          <cell r="E174" t="str">
            <v>Раствор М-300</v>
          </cell>
          <cell r="H174">
            <v>3262.71186440678</v>
          </cell>
          <cell r="I174">
            <v>3016.9491525423732</v>
          </cell>
        </row>
        <row r="175">
          <cell r="C175" t="str">
            <v>"Усть-Лабинский завод МЖБК", ООО</v>
          </cell>
          <cell r="D175" t="str">
            <v>Бетон М-300 В-22,5</v>
          </cell>
          <cell r="E175" t="str">
            <v>Раствор М-350</v>
          </cell>
          <cell r="H175">
            <v>3474.5762711864409</v>
          </cell>
          <cell r="I175">
            <v>3118.6440677966102</v>
          </cell>
        </row>
        <row r="176">
          <cell r="C176" t="str">
            <v>"Усть-Лабинский завод МЖБК", ООО</v>
          </cell>
          <cell r="D176" t="str">
            <v>Бетон М-350 В-25</v>
          </cell>
          <cell r="I176">
            <v>3389.8305084745766</v>
          </cell>
        </row>
        <row r="177">
          <cell r="C177" t="str">
            <v>"Усть-Лабинский завод МЖБК", ООО</v>
          </cell>
          <cell r="D177" t="str">
            <v>Бетон М-350 В-27,5</v>
          </cell>
          <cell r="I177">
            <v>3559.3220338983051</v>
          </cell>
        </row>
        <row r="178">
          <cell r="C178" t="str">
            <v>"Усть-Лабинский завод МЖБК", ООО</v>
          </cell>
          <cell r="D178" t="str">
            <v>Бетон М-400 В-30,0</v>
          </cell>
          <cell r="I178">
            <v>3728.8135593220341</v>
          </cell>
        </row>
        <row r="179">
          <cell r="C179" t="str">
            <v>"Усть-Лабинский завод МЖБК", ООО</v>
          </cell>
          <cell r="D179" t="str">
            <v>Бетон М-450 В-35,0</v>
          </cell>
          <cell r="I179">
            <v>3983.0508474576272</v>
          </cell>
        </row>
        <row r="180">
          <cell r="C180" t="str">
            <v>"Усть-Лабинский завод МЖБК", ООО</v>
          </cell>
          <cell r="D180" t="str">
            <v>Бетон М-500 В-37,5</v>
          </cell>
          <cell r="I180">
            <v>4279.6610169491523</v>
          </cell>
        </row>
        <row r="181">
          <cell r="C181" t="str">
            <v>"Усть-Лабинский завод МЖБК", ООО</v>
          </cell>
          <cell r="D181" t="str">
            <v>Бетон М-500 В-40,0</v>
          </cell>
          <cell r="I181">
            <v>4491.5254237288136</v>
          </cell>
        </row>
        <row r="182">
          <cell r="C182" t="str">
            <v>"Усть-Лабинский завод МЖБК", ООО</v>
          </cell>
        </row>
        <row r="183">
          <cell r="C183" t="str">
            <v>"Усть-Лабинский завод МЖБК", ООО</v>
          </cell>
        </row>
        <row r="184">
          <cell r="C184" t="str">
            <v>"Усть-Лабинский завод МЖБК", ООО</v>
          </cell>
        </row>
        <row r="185">
          <cell r="C185" t="str">
            <v>"Усть-Лабинский завод МЖБК", ООО</v>
          </cell>
        </row>
        <row r="186">
          <cell r="C186" t="str">
            <v>"Усть-Лабинский завод МЖБК", ООО</v>
          </cell>
        </row>
        <row r="187">
          <cell r="C187" t="str">
            <v>"МОНОЛИТ", ООО</v>
          </cell>
          <cell r="D187" t="str">
            <v>Бетон М-100 В-7,5</v>
          </cell>
          <cell r="I187">
            <v>1949.1525423728815</v>
          </cell>
        </row>
        <row r="188">
          <cell r="C188" t="str">
            <v>"МОНОЛИТ", ООО</v>
          </cell>
          <cell r="D188" t="str">
            <v>Бетон М-150 В-12,5</v>
          </cell>
          <cell r="I188">
            <v>2118.6440677966102</v>
          </cell>
        </row>
        <row r="189">
          <cell r="C189" t="str">
            <v>"МОНОЛИТ", ООО</v>
          </cell>
          <cell r="D189" t="str">
            <v>Бетон М-200 В-15,0</v>
          </cell>
          <cell r="I189">
            <v>2288.1355932203392</v>
          </cell>
        </row>
        <row r="190">
          <cell r="C190" t="str">
            <v>"МОНОЛИТ", ООО</v>
          </cell>
          <cell r="D190" t="str">
            <v>Бетон М-250 В-20,0</v>
          </cell>
          <cell r="I190">
            <v>2457.6271186440681</v>
          </cell>
        </row>
        <row r="191">
          <cell r="C191" t="str">
            <v>"МОНОЛИТ", ООО</v>
          </cell>
          <cell r="D191" t="str">
            <v>Бетон М-300 В-22,5</v>
          </cell>
          <cell r="I191">
            <v>2669.4915254237289</v>
          </cell>
        </row>
        <row r="192">
          <cell r="C192" t="str">
            <v>"МОНОЛИТ", ООО</v>
          </cell>
          <cell r="D192" t="str">
            <v>Бетон М-350 В-27,5</v>
          </cell>
          <cell r="I192">
            <v>2966.1016949152545</v>
          </cell>
        </row>
        <row r="193">
          <cell r="C193" t="str">
            <v>"МОНОЛИТ", ООО</v>
          </cell>
          <cell r="D193" t="str">
            <v>Бетон М-400 В-30,0</v>
          </cell>
          <cell r="I193">
            <v>3220.3389830508477</v>
          </cell>
        </row>
        <row r="194">
          <cell r="C194" t="str">
            <v xml:space="preserve">"Опытный ЗЖБИ", ОАО </v>
          </cell>
          <cell r="D194" t="str">
            <v>Бетон М-100 В-7,5 (о.к. 5-9)</v>
          </cell>
          <cell r="E194" t="str">
            <v>Раствор М-50</v>
          </cell>
          <cell r="H194">
            <v>2078.8135593220341</v>
          </cell>
          <cell r="I194">
            <v>1864.406779661017</v>
          </cell>
        </row>
        <row r="195">
          <cell r="C195" t="str">
            <v xml:space="preserve">"Опытный ЗЖБИ", ОАО </v>
          </cell>
          <cell r="D195" t="str">
            <v>Бетон М-150 В-12,5 (о.к. 5-9)</v>
          </cell>
          <cell r="E195" t="str">
            <v>Раствор М-75</v>
          </cell>
          <cell r="H195">
            <v>2237.2881355932204</v>
          </cell>
          <cell r="I195">
            <v>1966.949152542373</v>
          </cell>
        </row>
        <row r="196">
          <cell r="C196" t="str">
            <v xml:space="preserve">"Опытный ЗЖБИ", ОАО </v>
          </cell>
          <cell r="D196" t="str">
            <v>Бетон М-200 В-15,0 (о.к. 5-9)</v>
          </cell>
          <cell r="E196" t="str">
            <v>Раствор М-100</v>
          </cell>
          <cell r="H196">
            <v>2563.5593220338983</v>
          </cell>
          <cell r="I196">
            <v>2116.1016949152545</v>
          </cell>
        </row>
        <row r="197">
          <cell r="C197" t="str">
            <v xml:space="preserve">"Опытный ЗЖБИ", ОАО </v>
          </cell>
          <cell r="D197" t="str">
            <v>Бетон М-250 В-20,0 (о.к. 5-9)</v>
          </cell>
          <cell r="E197" t="str">
            <v>Раствор М-150</v>
          </cell>
          <cell r="H197">
            <v>2889.8305084745766</v>
          </cell>
          <cell r="I197">
            <v>2265.2542372881358</v>
          </cell>
        </row>
        <row r="198">
          <cell r="C198" t="str">
            <v xml:space="preserve">"Опытный ЗЖБИ", ОАО </v>
          </cell>
          <cell r="D198" t="str">
            <v>Бетон М-300 В-22,5 (о.к. 5-9)</v>
          </cell>
          <cell r="E198" t="str">
            <v>Раствор М-200</v>
          </cell>
          <cell r="H198">
            <v>2983.0508474576272</v>
          </cell>
          <cell r="I198">
            <v>2414.406779661017</v>
          </cell>
        </row>
        <row r="199">
          <cell r="C199" t="str">
            <v xml:space="preserve">"Опытный ЗЖБИ", ОАО </v>
          </cell>
          <cell r="D199" t="str">
            <v>Бетон М-350 В-25,0 (о.к. 5-9)</v>
          </cell>
          <cell r="E199" t="str">
            <v>Раствор М-250</v>
          </cell>
          <cell r="H199">
            <v>3682.2033898305085</v>
          </cell>
          <cell r="I199">
            <v>2656.7796610169494</v>
          </cell>
        </row>
        <row r="200">
          <cell r="C200" t="str">
            <v xml:space="preserve">"Опытный ЗЖБИ", ОАО </v>
          </cell>
          <cell r="D200" t="str">
            <v>Бетон М-400 В-30,0 (о.к. 5-9)</v>
          </cell>
          <cell r="E200" t="str">
            <v>Раствор М-300</v>
          </cell>
          <cell r="H200">
            <v>3915.2542372881358</v>
          </cell>
          <cell r="I200">
            <v>2852.5423728813562</v>
          </cell>
        </row>
        <row r="201">
          <cell r="C201" t="str">
            <v xml:space="preserve">"Опытный ЗЖБИ", ОАО </v>
          </cell>
          <cell r="D201" t="str">
            <v>Бетон М-450 В-35,0 (о.к. 5-9)</v>
          </cell>
          <cell r="I201">
            <v>3001.6949152542375</v>
          </cell>
        </row>
        <row r="202">
          <cell r="C202" t="str">
            <v xml:space="preserve">"Опытный ЗЖБИ", ОАО </v>
          </cell>
          <cell r="D202" t="str">
            <v>Бетон М-100 В-7,5 (о.к .10-15)</v>
          </cell>
          <cell r="I202">
            <v>1911.0169491525426</v>
          </cell>
        </row>
        <row r="203">
          <cell r="C203" t="str">
            <v xml:space="preserve">"Опытный ЗЖБИ", ОАО </v>
          </cell>
          <cell r="D203" t="str">
            <v>Бетон М-150 В-12,5 (о.к .10-15)</v>
          </cell>
          <cell r="I203">
            <v>2013.5593220338985</v>
          </cell>
        </row>
        <row r="204">
          <cell r="C204" t="str">
            <v xml:space="preserve">"Опытный ЗЖБИ", ОАО </v>
          </cell>
          <cell r="D204" t="str">
            <v>Бетон М-200 В-15,0 (о.к .10-15)</v>
          </cell>
          <cell r="I204">
            <v>2162.7118644067796</v>
          </cell>
        </row>
        <row r="205">
          <cell r="C205" t="str">
            <v xml:space="preserve">"Опытный ЗЖБИ", ОАО </v>
          </cell>
          <cell r="D205" t="str">
            <v>Бетон М-250 В-20,0 (о.к .10-15)</v>
          </cell>
          <cell r="I205">
            <v>2311.8644067796613</v>
          </cell>
        </row>
        <row r="206">
          <cell r="C206" t="str">
            <v xml:space="preserve">"Опытный ЗЖБИ", ОАО </v>
          </cell>
          <cell r="D206" t="str">
            <v>Бетон М-300 В-22,5 (о.к .10-15)</v>
          </cell>
          <cell r="I206">
            <v>2461.0169491525426</v>
          </cell>
        </row>
        <row r="207">
          <cell r="C207" t="str">
            <v xml:space="preserve">"Опытный ЗЖБИ", ОАО </v>
          </cell>
          <cell r="D207" t="str">
            <v>Бетон М-350 В-25,0 (о.к .10-15)</v>
          </cell>
          <cell r="I207">
            <v>2750</v>
          </cell>
        </row>
        <row r="208">
          <cell r="C208" t="str">
            <v xml:space="preserve">"Опытный ЗЖБИ", ОАО </v>
          </cell>
          <cell r="D208" t="str">
            <v>Бетон М-400 В-30,0 (о.к .10-15)</v>
          </cell>
          <cell r="I208">
            <v>2992.3728813559323</v>
          </cell>
        </row>
        <row r="209">
          <cell r="C209" t="str">
            <v xml:space="preserve">"Опытный ЗЖБИ", ОАО </v>
          </cell>
          <cell r="D209" t="str">
            <v>Бетон М-450 В-35,0 (о.к .10-15)</v>
          </cell>
          <cell r="I209">
            <v>3094.9152542372881</v>
          </cell>
        </row>
        <row r="210">
          <cell r="C210" t="str">
            <v xml:space="preserve">"Опытный ЗЖБИ", ОАО </v>
          </cell>
          <cell r="D210" t="str">
            <v>Бетон М-500 В-37,5 (о.к .10-15)</v>
          </cell>
          <cell r="I210">
            <v>6059.3220338983056</v>
          </cell>
        </row>
        <row r="211">
          <cell r="C211" t="str">
            <v xml:space="preserve">"Опытный ЗЖБИ", ОАО </v>
          </cell>
          <cell r="D211" t="str">
            <v>Бетон М-600 В-45,0 (о.к .10-15)</v>
          </cell>
          <cell r="I211">
            <v>6572.0338983050851</v>
          </cell>
        </row>
        <row r="212">
          <cell r="C212" t="str">
            <v xml:space="preserve">"Опытный ЗЖБИ", ОАО </v>
          </cell>
          <cell r="D212" t="str">
            <v>Бетон М-200 В-15,0 (о.к. 16-20)</v>
          </cell>
          <cell r="I212">
            <v>2237.2881355932204</v>
          </cell>
        </row>
        <row r="213">
          <cell r="C213" t="str">
            <v xml:space="preserve">"Опытный ЗЖБИ", ОАО </v>
          </cell>
          <cell r="D213" t="str">
            <v>Бетон М-250 В-20,0 (о.к. 16-20)</v>
          </cell>
          <cell r="I213">
            <v>2377.1186440677966</v>
          </cell>
        </row>
        <row r="214">
          <cell r="C214" t="str">
            <v xml:space="preserve">"Опытный ЗЖБИ", ОАО </v>
          </cell>
          <cell r="D214" t="str">
            <v>Бетон М-300 В-22,5 (о.к. 16-20)</v>
          </cell>
          <cell r="I214">
            <v>2563.5593220338983</v>
          </cell>
        </row>
        <row r="215">
          <cell r="C215" t="str">
            <v xml:space="preserve">"Опытный ЗЖБИ", ОАО </v>
          </cell>
          <cell r="D215" t="str">
            <v>Бетон М-350 В-25,0 (о.к. 16-20)</v>
          </cell>
          <cell r="I215">
            <v>2796.6101694915255</v>
          </cell>
        </row>
        <row r="216">
          <cell r="C216" t="str">
            <v xml:space="preserve">"Опытный ЗЖБИ", ОАО </v>
          </cell>
          <cell r="D216" t="str">
            <v>Бетон М-400 В-30,0 (о.к. 16-20)</v>
          </cell>
          <cell r="I216">
            <v>3038.9830508474579</v>
          </cell>
        </row>
        <row r="217">
          <cell r="C217" t="str">
            <v xml:space="preserve">"Опытный ЗЖБИ", ОАО </v>
          </cell>
          <cell r="D217" t="str">
            <v>Бетон М-450 В-35,0 (о.к. 16-20)</v>
          </cell>
          <cell r="I217">
            <v>3141.5254237288136</v>
          </cell>
        </row>
        <row r="218">
          <cell r="C218" t="str">
            <v xml:space="preserve">"Опытный ЗЖБИ", ОАО </v>
          </cell>
          <cell r="D218" t="str">
            <v>Бетон гидротехнический М-350 о.к.10-15 W8</v>
          </cell>
          <cell r="I218">
            <v>3402.5423728813562</v>
          </cell>
        </row>
        <row r="219">
          <cell r="C219" t="str">
            <v xml:space="preserve">"Опытный ЗЖБИ", ОАО </v>
          </cell>
          <cell r="D219" t="str">
            <v>Бетон гидротехнический М-350 о.к.10-15 W16</v>
          </cell>
          <cell r="I219">
            <v>4241.5254237288136</v>
          </cell>
        </row>
        <row r="220">
          <cell r="C220" t="str">
            <v xml:space="preserve">"Опытный ЗЖБИ", ОАО </v>
          </cell>
          <cell r="D220" t="str">
            <v>Бетон гидротехнический М-400 о.к.10-15 W16</v>
          </cell>
          <cell r="I220">
            <v>4334.7457627118647</v>
          </cell>
        </row>
        <row r="221">
          <cell r="C221" t="str">
            <v xml:space="preserve">"Опытный ЗЖБИ", ОАО </v>
          </cell>
          <cell r="D221" t="str">
            <v>Бетон гидротехнический М-450 о.к.10-15 W16</v>
          </cell>
          <cell r="I221">
            <v>4614.406779661017</v>
          </cell>
        </row>
        <row r="222">
          <cell r="C222" t="str">
            <v xml:space="preserve">"Опытный ЗЖБИ", ОАО </v>
          </cell>
          <cell r="D222" t="str">
            <v>Бетон гидротехнический М-300 о.к.16-20 W6-8</v>
          </cell>
          <cell r="I222">
            <v>4474.5762711864409</v>
          </cell>
        </row>
        <row r="223">
          <cell r="C223" t="str">
            <v xml:space="preserve">"Опытный ЗЖБИ", ОАО </v>
          </cell>
          <cell r="D223" t="str">
            <v>Бетон гидротехнический М-250 W6</v>
          </cell>
          <cell r="I223">
            <v>2563.5593220338983</v>
          </cell>
        </row>
        <row r="224">
          <cell r="C224" t="str">
            <v xml:space="preserve">"Опытный ЗЖБИ", ОАО </v>
          </cell>
          <cell r="D224" t="str">
            <v>Бетон гидротехнический М-300 W6</v>
          </cell>
          <cell r="I224">
            <v>2656.7796610169494</v>
          </cell>
        </row>
        <row r="225">
          <cell r="C225" t="str">
            <v xml:space="preserve">"Опытный ЗЖБИ", ОАО </v>
          </cell>
          <cell r="D225" t="str">
            <v>Бетон гидротехнический М-250 о.к.10-15 W6</v>
          </cell>
          <cell r="I225">
            <v>2750</v>
          </cell>
        </row>
        <row r="226">
          <cell r="C226" t="str">
            <v xml:space="preserve">"Опытный ЗЖБИ", ОАО </v>
          </cell>
          <cell r="D226" t="str">
            <v>Бетон гидротехнический М-300 о.к.10-15 W6</v>
          </cell>
          <cell r="I226">
            <v>2992.3728813559323</v>
          </cell>
        </row>
        <row r="227">
          <cell r="C227" t="str">
            <v xml:space="preserve">"Опытный ЗЖБИ", ОАО </v>
          </cell>
        </row>
        <row r="228">
          <cell r="C228" t="str">
            <v xml:space="preserve">"Опытный ЗЖБИ", ОАО </v>
          </cell>
        </row>
        <row r="229">
          <cell r="C229" t="str">
            <v xml:space="preserve">"Опытный ЗЖБИ", ОАО </v>
          </cell>
        </row>
        <row r="230">
          <cell r="C230" t="str">
            <v xml:space="preserve">"Опытный ЗЖБИ", ОАО </v>
          </cell>
        </row>
        <row r="231">
          <cell r="C231" t="str">
            <v xml:space="preserve">"Опытный ЗЖБИ", ОАО </v>
          </cell>
        </row>
        <row r="232">
          <cell r="C232" t="str">
            <v xml:space="preserve">"Опытный ЗЖБИ", ОАО </v>
          </cell>
        </row>
        <row r="233">
          <cell r="C233" t="str">
            <v xml:space="preserve">"Опытный ЗЖБИ", ОАО </v>
          </cell>
        </row>
        <row r="234">
          <cell r="C234" t="str">
            <v>"Павловский полигон ЖБИ", ООО</v>
          </cell>
          <cell r="D234" t="str">
            <v>Бетон М-100 В-7,5</v>
          </cell>
          <cell r="I234">
            <v>2246.0000000000005</v>
          </cell>
        </row>
        <row r="235">
          <cell r="C235" t="str">
            <v>"Павловский полигон ЖБИ", ООО</v>
          </cell>
          <cell r="D235" t="str">
            <v>Бетон М-150 В-12,5</v>
          </cell>
          <cell r="I235">
            <v>2331</v>
          </cell>
        </row>
        <row r="236">
          <cell r="C236" t="str">
            <v>"Павловский полигон ЖБИ", ООО</v>
          </cell>
          <cell r="D236" t="str">
            <v>Бетон М-200 В-15,0</v>
          </cell>
          <cell r="I236">
            <v>2458</v>
          </cell>
        </row>
        <row r="237">
          <cell r="C237" t="str">
            <v>"Павловский полигон ЖБИ", ООО</v>
          </cell>
          <cell r="D237" t="str">
            <v>Бетон М-300 В-22,5</v>
          </cell>
          <cell r="I237">
            <v>2712</v>
          </cell>
        </row>
        <row r="238">
          <cell r="C238" t="str">
            <v>"Павловский полигон ЖБИ", ООО</v>
          </cell>
          <cell r="D238" t="str">
            <v>Бетон М-350 В-25,0</v>
          </cell>
          <cell r="I238">
            <v>2797</v>
          </cell>
        </row>
        <row r="239">
          <cell r="C239" t="str">
            <v>"Ростовавтомост", ОАО</v>
          </cell>
          <cell r="D239" t="str">
            <v>Бетон М-100 В-7,5</v>
          </cell>
          <cell r="E239" t="str">
            <v>Раствор М-100</v>
          </cell>
          <cell r="H239">
            <v>3772.0338983050851</v>
          </cell>
          <cell r="I239">
            <v>3779.6610169491528</v>
          </cell>
        </row>
        <row r="240">
          <cell r="C240" t="str">
            <v>"Ростовавтомост", ОАО</v>
          </cell>
          <cell r="D240" t="str">
            <v>Бетон М-150 В-10,0</v>
          </cell>
          <cell r="E240" t="str">
            <v>Раствор М-150</v>
          </cell>
          <cell r="H240">
            <v>4056.7796610169494</v>
          </cell>
          <cell r="I240">
            <v>3931.3559322033902</v>
          </cell>
        </row>
        <row r="241">
          <cell r="C241" t="str">
            <v>"Ростовавтомост", ОАО</v>
          </cell>
          <cell r="D241" t="str">
            <v>Бетон М-200 В-15,0</v>
          </cell>
          <cell r="E241" t="str">
            <v>Раствор М-200</v>
          </cell>
          <cell r="H241">
            <v>4258.4745762711864</v>
          </cell>
          <cell r="I241">
            <v>4057.6271186440681</v>
          </cell>
        </row>
        <row r="242">
          <cell r="C242" t="str">
            <v>"Ростовавтомост", ОАО</v>
          </cell>
          <cell r="D242" t="str">
            <v>Бетон М-250 В-20,0</v>
          </cell>
          <cell r="I242">
            <v>4178.8135593220341</v>
          </cell>
        </row>
        <row r="243">
          <cell r="C243" t="str">
            <v>"Ростовавтомост", ОАО</v>
          </cell>
          <cell r="D243" t="str">
            <v>Бетон М-300 В-22,5</v>
          </cell>
          <cell r="I243">
            <v>4353.3898305084749</v>
          </cell>
        </row>
        <row r="244">
          <cell r="C244" t="str">
            <v>"Ростовавтомост", ОАО</v>
          </cell>
          <cell r="D244" t="str">
            <v>Бетон М-350 В-25,0</v>
          </cell>
          <cell r="I244">
            <v>4504.2372881355932</v>
          </cell>
        </row>
        <row r="245">
          <cell r="C245" t="str">
            <v>"Ростовавтомост", ОАО</v>
          </cell>
          <cell r="D245" t="str">
            <v>Бетон М-400 В-30,0</v>
          </cell>
          <cell r="I245">
            <v>4698.3050847457625</v>
          </cell>
        </row>
        <row r="246">
          <cell r="C246" t="str">
            <v>"Ростовавтомост", ОАО</v>
          </cell>
          <cell r="D246" t="str">
            <v>Бетон М-450 В-35,0</v>
          </cell>
          <cell r="I246">
            <v>4799.1525423728817</v>
          </cell>
        </row>
        <row r="247">
          <cell r="C247" t="str">
            <v>"Ростовавтомост", ОАО</v>
          </cell>
          <cell r="D247" t="str">
            <v>Бетон М-500 В-40,0</v>
          </cell>
          <cell r="I247">
            <v>0</v>
          </cell>
        </row>
        <row r="248">
          <cell r="C248" t="str">
            <v>"Ростовавтомост", ОАО</v>
          </cell>
          <cell r="D248" t="str">
            <v>Бетон М-550 В-40,0</v>
          </cell>
          <cell r="I248">
            <v>4995.7627118644068</v>
          </cell>
        </row>
        <row r="249">
          <cell r="C249" t="str">
            <v>"Ростовавтомост", ОАО</v>
          </cell>
        </row>
        <row r="250">
          <cell r="C250" t="str">
            <v>"Ростовавтомост", ОАО</v>
          </cell>
        </row>
        <row r="251">
          <cell r="C251" t="str">
            <v>"Ростовавтомост", ОАО</v>
          </cell>
        </row>
        <row r="252">
          <cell r="C252" t="str">
            <v>"РОСМОНТАЖ-1", ООО</v>
          </cell>
          <cell r="D252" t="str">
            <v>Бетон М-100 В-7,5 П-2</v>
          </cell>
          <cell r="E252" t="str">
            <v>Раствор М-50</v>
          </cell>
          <cell r="H252">
            <v>1928.8135593220341</v>
          </cell>
          <cell r="I252">
            <v>2130.5084745762715</v>
          </cell>
        </row>
        <row r="253">
          <cell r="C253" t="str">
            <v>"РОСМОНТАЖ-1", ООО</v>
          </cell>
          <cell r="D253" t="str">
            <v>Бетон М-150 В-12,5 П-2</v>
          </cell>
          <cell r="E253" t="str">
            <v>Раствор М-75</v>
          </cell>
          <cell r="H253">
            <v>2081.3559322033898</v>
          </cell>
          <cell r="I253">
            <v>2173.7288135593221</v>
          </cell>
        </row>
        <row r="254">
          <cell r="C254" t="str">
            <v>"РОСМОНТАЖ-1", ООО</v>
          </cell>
          <cell r="D254" t="str">
            <v>Бетон М-200 В-15,0 П-2</v>
          </cell>
          <cell r="E254" t="str">
            <v>Раствор М-100</v>
          </cell>
          <cell r="H254">
            <v>2248.305084745763</v>
          </cell>
          <cell r="I254">
            <v>2313.5593220338983</v>
          </cell>
        </row>
        <row r="255">
          <cell r="C255" t="str">
            <v>"РОСМОНТАЖ-1", ООО</v>
          </cell>
          <cell r="D255" t="str">
            <v>Бетон М-250 В-20,0 П-2</v>
          </cell>
          <cell r="E255" t="str">
            <v>Раствор М-150</v>
          </cell>
          <cell r="H255">
            <v>2472.0338983050847</v>
          </cell>
          <cell r="I255">
            <v>2453.3898305084749</v>
          </cell>
        </row>
        <row r="256">
          <cell r="C256" t="str">
            <v>"РОСМОНТАЖ-1", ООО</v>
          </cell>
          <cell r="D256" t="str">
            <v>Бетон М-300 В-22,5 П-2</v>
          </cell>
          <cell r="E256" t="str">
            <v>Раствор М-200</v>
          </cell>
          <cell r="H256">
            <v>2634.7457627118647</v>
          </cell>
          <cell r="I256">
            <v>2538.9830508474579</v>
          </cell>
        </row>
        <row r="257">
          <cell r="C257" t="str">
            <v>"РОСМОНТАЖ-1", ООО</v>
          </cell>
          <cell r="D257" t="str">
            <v>Бетон М-350 В-25,0 П-2</v>
          </cell>
          <cell r="I257">
            <v>2603.3898305084749</v>
          </cell>
        </row>
        <row r="258">
          <cell r="C258" t="str">
            <v>"РОСМОНТАЖ-1", ООО</v>
          </cell>
          <cell r="D258" t="str">
            <v>Бетон М-400 В-30,0 П-2</v>
          </cell>
          <cell r="I258">
            <v>2738.1355932203392</v>
          </cell>
        </row>
        <row r="259">
          <cell r="C259" t="str">
            <v>"РОСМОНТАЖ-1", ООО</v>
          </cell>
          <cell r="D259" t="str">
            <v>Бетон М-100 В-7,5 П-3</v>
          </cell>
          <cell r="I259">
            <v>2145.7627118644068</v>
          </cell>
        </row>
        <row r="260">
          <cell r="C260" t="str">
            <v>"РОСМОНТАЖ-1", ООО</v>
          </cell>
          <cell r="D260" t="str">
            <v>Бетон М-150 В-12,5 П-3</v>
          </cell>
          <cell r="I260">
            <v>2211.0169491525426</v>
          </cell>
        </row>
        <row r="261">
          <cell r="C261" t="str">
            <v>"РОСМОНТАЖ-1", ООО</v>
          </cell>
          <cell r="D261" t="str">
            <v>Бетон М-200 В-15,0 П-3</v>
          </cell>
          <cell r="I261">
            <v>2355.9322033898306</v>
          </cell>
        </row>
        <row r="262">
          <cell r="C262" t="str">
            <v>"РОСМОНТАЖ-1", ООО</v>
          </cell>
          <cell r="D262" t="str">
            <v>Бетон М-250 В-20,0 П-3</v>
          </cell>
          <cell r="I262">
            <v>2538.9830508474579</v>
          </cell>
        </row>
        <row r="263">
          <cell r="C263" t="str">
            <v>"РОСМОНТАЖ-1", ООО</v>
          </cell>
          <cell r="D263" t="str">
            <v>Бетон М-300 В-22,5 П-3</v>
          </cell>
          <cell r="I263">
            <v>2595.7627118644068</v>
          </cell>
        </row>
        <row r="264">
          <cell r="C264" t="str">
            <v>"РОСМОНТАЖ-1", ООО</v>
          </cell>
          <cell r="D264" t="str">
            <v>Бетон М-350 В-25,0 П-3</v>
          </cell>
          <cell r="I264">
            <v>2673.7288135593221</v>
          </cell>
        </row>
        <row r="265">
          <cell r="C265" t="str">
            <v>"РОСМОНТАЖ-1", ООО</v>
          </cell>
          <cell r="D265" t="str">
            <v>Бетон М-400 В-30,0 П-3</v>
          </cell>
          <cell r="I265">
            <v>2847.4576271186443</v>
          </cell>
        </row>
        <row r="266">
          <cell r="C266" t="str">
            <v>"РОСМОНТАЖ-1", ООО</v>
          </cell>
          <cell r="D266" t="str">
            <v>Бетон М-200 В-15,0 П-4</v>
          </cell>
          <cell r="I266">
            <v>2452.5423728813562</v>
          </cell>
        </row>
        <row r="267">
          <cell r="C267" t="str">
            <v>"РОСМОНТАЖ-1", ООО</v>
          </cell>
          <cell r="D267" t="str">
            <v>Бетон М-250 В-20,0 П-4</v>
          </cell>
          <cell r="I267">
            <v>2639.8305084745766</v>
          </cell>
        </row>
        <row r="268">
          <cell r="C268" t="str">
            <v>"РОСМОНТАЖ-1", ООО</v>
          </cell>
          <cell r="D268" t="str">
            <v>Бетон М-300 В-22,5 П-4</v>
          </cell>
          <cell r="I268">
            <v>2711.0169491525426</v>
          </cell>
        </row>
        <row r="269">
          <cell r="C269" t="str">
            <v>"РОСМОНТАЖ-1", ООО</v>
          </cell>
          <cell r="D269" t="str">
            <v>Бетон М-350 В-25,0 П-4</v>
          </cell>
          <cell r="I269">
            <v>2787.2881355932204</v>
          </cell>
        </row>
        <row r="270">
          <cell r="C270" t="str">
            <v>"РОСМОНТАЖ-1", ООО</v>
          </cell>
          <cell r="D270" t="str">
            <v>Бетон М-400 В-30,0 П-4</v>
          </cell>
          <cell r="I270">
            <v>2901.6949152542375</v>
          </cell>
        </row>
        <row r="271">
          <cell r="C271" t="str">
            <v>"РОСМОНТАЖ-1", ООО</v>
          </cell>
        </row>
        <row r="272">
          <cell r="C272" t="str">
            <v>"РОСМОНТАЖ-1", ООО</v>
          </cell>
        </row>
        <row r="273">
          <cell r="C273" t="str">
            <v>"РОСМОНТАЖ-1", ООО</v>
          </cell>
        </row>
        <row r="274">
          <cell r="C274" t="str">
            <v>"РОСМОНТАЖ-1", ООО</v>
          </cell>
        </row>
        <row r="275">
          <cell r="C275" t="str">
            <v>"РОСМОНТАЖ-1", ООО</v>
          </cell>
        </row>
        <row r="276">
          <cell r="C276" t="str">
            <v>"ТЕРЕМ", ООО</v>
          </cell>
          <cell r="D276" t="str">
            <v>Бетон М-100 В-7,5 (о.к. 5-9)</v>
          </cell>
          <cell r="E276" t="str">
            <v>Раствор М-50</v>
          </cell>
          <cell r="H276">
            <v>1737.2881355932204</v>
          </cell>
          <cell r="I276">
            <v>1822.0338983050849</v>
          </cell>
        </row>
        <row r="277">
          <cell r="C277" t="str">
            <v>"ТЕРЕМ", ООО</v>
          </cell>
          <cell r="D277" t="str">
            <v>Бетон М-150 В-10 (о.к. 5-9)</v>
          </cell>
          <cell r="E277" t="str">
            <v>Раствор М-75</v>
          </cell>
          <cell r="H277">
            <v>2093.2203389830511</v>
          </cell>
          <cell r="I277">
            <v>2067.7966101694915</v>
          </cell>
        </row>
        <row r="278">
          <cell r="C278" t="str">
            <v>"ТЕРЕМ", ООО</v>
          </cell>
          <cell r="D278" t="str">
            <v>Бетон М-200 В-15,0 (о.к. 5-9)</v>
          </cell>
          <cell r="E278" t="str">
            <v>Раствор М-100</v>
          </cell>
          <cell r="H278">
            <v>2423.7288135593221</v>
          </cell>
          <cell r="I278">
            <v>2262.7118644067796</v>
          </cell>
        </row>
        <row r="279">
          <cell r="C279" t="str">
            <v>"ТЕРЕМ", ООО</v>
          </cell>
          <cell r="D279" t="str">
            <v>Бетон М-250 В-20,0 (о.к. 5-9)</v>
          </cell>
          <cell r="E279" t="str">
            <v>Раствор М-150</v>
          </cell>
          <cell r="H279">
            <v>2610.1694915254238</v>
          </cell>
          <cell r="I279">
            <v>2440.6779661016949</v>
          </cell>
        </row>
        <row r="280">
          <cell r="C280" t="str">
            <v>"ТЕРЕМ", ООО</v>
          </cell>
          <cell r="D280" t="str">
            <v>Бетон М-300 В-22,5 (о.к. 5-9)</v>
          </cell>
          <cell r="E280" t="str">
            <v>Раствор М-200</v>
          </cell>
          <cell r="H280">
            <v>2847.4576271186443</v>
          </cell>
          <cell r="I280">
            <v>2601.6949152542375</v>
          </cell>
        </row>
        <row r="281">
          <cell r="C281" t="str">
            <v>"ТЕРЕМ", ООО</v>
          </cell>
          <cell r="D281" t="str">
            <v>Бетон М-350 В-25,0 (о.к. 5-9)</v>
          </cell>
          <cell r="E281" t="str">
            <v>Раствор М-300</v>
          </cell>
          <cell r="H281">
            <v>3279.6610169491528</v>
          </cell>
          <cell r="I281">
            <v>2838.9830508474579</v>
          </cell>
        </row>
        <row r="282">
          <cell r="C282" t="str">
            <v>"ТЕРЕМ", ООО</v>
          </cell>
          <cell r="D282" t="str">
            <v>Бетон М-400 В-30,0 (о.к. 5-9)</v>
          </cell>
          <cell r="I282">
            <v>3118.6440677966102</v>
          </cell>
        </row>
        <row r="283">
          <cell r="C283" t="str">
            <v>"ТЕРЕМ", ООО</v>
          </cell>
          <cell r="D283" t="str">
            <v>Бетон М-200 В-15,0 (о.к. 9-12)</v>
          </cell>
          <cell r="I283">
            <v>2389.8305084745766</v>
          </cell>
        </row>
        <row r="284">
          <cell r="C284" t="str">
            <v>"ТЕРЕМ", ООО</v>
          </cell>
          <cell r="D284" t="str">
            <v>Бетон М-250 В-20,0 (о.к. 9-12)</v>
          </cell>
          <cell r="I284">
            <v>2576.2711864406783</v>
          </cell>
        </row>
        <row r="285">
          <cell r="C285" t="str">
            <v>"ТЕРЕМ", ООО</v>
          </cell>
          <cell r="D285" t="str">
            <v>Бетон М-300 В-22,5 (о.к. 9-12)</v>
          </cell>
          <cell r="I285">
            <v>2771.1864406779664</v>
          </cell>
        </row>
        <row r="286">
          <cell r="C286" t="str">
            <v>"ТЕРЕМ", ООО</v>
          </cell>
          <cell r="D286" t="str">
            <v>Бетон М-350 В-25,0 (о.к. 9-12)</v>
          </cell>
          <cell r="I286">
            <v>2983.0508474576272</v>
          </cell>
        </row>
        <row r="287">
          <cell r="C287" t="str">
            <v>"ТЕРЕМ", ООО</v>
          </cell>
          <cell r="D287" t="str">
            <v>Бетон М-400 В-30,0 (о.к. 9-12)</v>
          </cell>
          <cell r="I287">
            <v>3262.71186440678</v>
          </cell>
        </row>
        <row r="288">
          <cell r="C288" t="str">
            <v>"ТЕРЕМ", ООО</v>
          </cell>
          <cell r="D288" t="str">
            <v>Бетон М-450 В-35,0 (о.к. 9-12)</v>
          </cell>
          <cell r="I288">
            <v>3644.0677966101698</v>
          </cell>
        </row>
        <row r="289">
          <cell r="C289" t="str">
            <v>"ТЕРЕМ", ООО</v>
          </cell>
          <cell r="D289" t="str">
            <v>Бетон М-50 В-3,5 (о.к. 9-12) из гравия</v>
          </cell>
          <cell r="I289">
            <v>1567.7966101694917</v>
          </cell>
        </row>
        <row r="290">
          <cell r="C290" t="str">
            <v>"ТЕРЕМ", ООО</v>
          </cell>
          <cell r="D290" t="str">
            <v>Бетон М-100 В-7,5 из гравия</v>
          </cell>
          <cell r="I290">
            <v>1745.7627118644068</v>
          </cell>
        </row>
        <row r="291">
          <cell r="C291" t="str">
            <v>"ТЕРЕМ", ООО</v>
          </cell>
          <cell r="D291" t="str">
            <v>Бетон М-150 В-10 из гравия</v>
          </cell>
          <cell r="I291">
            <v>1932.2033898305085</v>
          </cell>
        </row>
        <row r="292">
          <cell r="C292" t="str">
            <v>"ТЕРЕМ", ООО</v>
          </cell>
          <cell r="D292" t="str">
            <v>Бетон М-200 В-15,0 из гравия</v>
          </cell>
          <cell r="I292">
            <v>2169.4915254237289</v>
          </cell>
        </row>
        <row r="293">
          <cell r="C293" t="str">
            <v>"ТЕРЕМ", ООО</v>
          </cell>
          <cell r="D293" t="str">
            <v>Бетон М-200 В-15,0 F150 W6</v>
          </cell>
          <cell r="I293">
            <v>2449.1525423728813</v>
          </cell>
        </row>
        <row r="294">
          <cell r="C294" t="str">
            <v>"ТЕРЕМ", ООО</v>
          </cell>
          <cell r="D294" t="str">
            <v>Бетон М-250 В-20,0 F150 W6</v>
          </cell>
          <cell r="I294">
            <v>2644.0677966101698</v>
          </cell>
        </row>
        <row r="295">
          <cell r="C295" t="str">
            <v>"ТЕРЕМ", ООО</v>
          </cell>
          <cell r="D295" t="str">
            <v>Бетон М-300 В-22,5 F2200 W6</v>
          </cell>
          <cell r="I295">
            <v>2838.9830508474579</v>
          </cell>
        </row>
        <row r="296">
          <cell r="C296" t="str">
            <v>"ТЕРЕМ", ООО</v>
          </cell>
          <cell r="D296" t="str">
            <v>Бетон М-350 В-25,0 F200 W6</v>
          </cell>
          <cell r="I296">
            <v>3076.2711864406783</v>
          </cell>
        </row>
        <row r="297">
          <cell r="C297" t="str">
            <v>"ТЕРЕМ", ООО</v>
          </cell>
          <cell r="D297" t="str">
            <v>Бетон М-400 В-30,0 F200 W8</v>
          </cell>
          <cell r="I297">
            <v>3364.406779661017</v>
          </cell>
        </row>
        <row r="298">
          <cell r="C298" t="str">
            <v>"ТЕРЕМ", ООО</v>
          </cell>
          <cell r="D298" t="str">
            <v>Бетон М-450 В-35,0 F200 W8</v>
          </cell>
          <cell r="I298">
            <v>3762.71186440678</v>
          </cell>
        </row>
        <row r="299">
          <cell r="C299" t="str">
            <v>"ТЕРЕМ", ООО</v>
          </cell>
        </row>
        <row r="300">
          <cell r="C300" t="str">
            <v>"ТЕРЕМ", ООО</v>
          </cell>
        </row>
        <row r="301">
          <cell r="C301" t="str">
            <v>"ТЕРЕМ", ООО</v>
          </cell>
        </row>
        <row r="302">
          <cell r="C302" t="str">
            <v>"ТЕРЕМ", ООО</v>
          </cell>
        </row>
        <row r="303">
          <cell r="C303" t="str">
            <v>"ТЕРЕМ", ООО</v>
          </cell>
        </row>
        <row r="304">
          <cell r="C304" t="str">
            <v>"ТЕРЕМ", ООО</v>
          </cell>
        </row>
        <row r="305">
          <cell r="C305" t="str">
            <v>"ТЗЖБИ", ОАО</v>
          </cell>
          <cell r="D305" t="str">
            <v>Бетон М-100 В-7,5 П2</v>
          </cell>
          <cell r="E305" t="str">
            <v>Раствор М-100</v>
          </cell>
          <cell r="H305">
            <v>3712</v>
          </cell>
          <cell r="I305">
            <v>3380</v>
          </cell>
        </row>
        <row r="306">
          <cell r="C306" t="str">
            <v>"ТЗЖБИ", ОАО</v>
          </cell>
          <cell r="D306" t="str">
            <v>Бетон М-150 В-10,0 П2</v>
          </cell>
          <cell r="E306" t="str">
            <v>Раствор М-150</v>
          </cell>
          <cell r="H306">
            <v>4356</v>
          </cell>
          <cell r="I306">
            <v>3542</v>
          </cell>
        </row>
        <row r="307">
          <cell r="C307" t="str">
            <v>"ТЗЖБИ", ОАО</v>
          </cell>
          <cell r="D307" t="str">
            <v>Бетон М-200 В-15,0 П2</v>
          </cell>
          <cell r="E307" t="str">
            <v>Раствор М-200</v>
          </cell>
          <cell r="H307">
            <v>4975</v>
          </cell>
          <cell r="I307">
            <v>3778</v>
          </cell>
        </row>
        <row r="308">
          <cell r="C308" t="str">
            <v>"ТЗЖБИ", ОАО</v>
          </cell>
          <cell r="D308" t="str">
            <v>Бетон М-250 В-20,0 П2</v>
          </cell>
          <cell r="E308" t="str">
            <v>Раствор М-75</v>
          </cell>
          <cell r="H308">
            <v>3372</v>
          </cell>
          <cell r="I308">
            <v>3990</v>
          </cell>
        </row>
        <row r="309">
          <cell r="C309" t="str">
            <v>"ТЗЖБИ", ОАО</v>
          </cell>
          <cell r="D309" t="str">
            <v>Бетон М-300 В-22,5 П2</v>
          </cell>
          <cell r="E309" t="str">
            <v>Раствор М-50</v>
          </cell>
          <cell r="H309">
            <v>3184</v>
          </cell>
          <cell r="I309">
            <v>4096</v>
          </cell>
        </row>
        <row r="310">
          <cell r="C310" t="str">
            <v>"ТЗЖБИ", ОАО</v>
          </cell>
          <cell r="D310" t="str">
            <v>Бетон М-350 В-25,0 П2</v>
          </cell>
          <cell r="I310">
            <v>4361</v>
          </cell>
        </row>
        <row r="311">
          <cell r="C311" t="str">
            <v>"ТЗЖБИ", ОАО</v>
          </cell>
          <cell r="D311" t="str">
            <v>Бетон М-400 В-30,0 П2</v>
          </cell>
          <cell r="I311">
            <v>4678</v>
          </cell>
        </row>
        <row r="312">
          <cell r="C312" t="str">
            <v>"ТЗЖБИ", ОАО</v>
          </cell>
          <cell r="D312" t="str">
            <v>Бетон М-100 В-7,5 П3</v>
          </cell>
          <cell r="I312">
            <v>3487</v>
          </cell>
        </row>
        <row r="313">
          <cell r="C313" t="str">
            <v>"ТЗЖБИ", ОАО</v>
          </cell>
          <cell r="D313" t="str">
            <v>Бетон М-150 В-10,0 П3</v>
          </cell>
          <cell r="I313">
            <v>3623</v>
          </cell>
        </row>
        <row r="314">
          <cell r="C314" t="str">
            <v>"ТЗЖБИ", ОАО</v>
          </cell>
          <cell r="D314" t="str">
            <v>Бетон М-200 В-15,0 П3</v>
          </cell>
          <cell r="I314">
            <v>3976</v>
          </cell>
        </row>
        <row r="315">
          <cell r="C315" t="str">
            <v>"ТЗЖБИ", ОАО</v>
          </cell>
          <cell r="D315" t="str">
            <v>Бетон М-250 В-20,0 П3</v>
          </cell>
          <cell r="I315">
            <v>4139</v>
          </cell>
        </row>
        <row r="316">
          <cell r="C316" t="str">
            <v>"ТЗЖБИ", ОАО</v>
          </cell>
          <cell r="D316" t="str">
            <v>Бетон М-300 В-22,5 П3</v>
          </cell>
          <cell r="I316">
            <v>4247</v>
          </cell>
        </row>
        <row r="317">
          <cell r="C317" t="str">
            <v>"ТЗЖБИ", ОАО</v>
          </cell>
          <cell r="D317" t="str">
            <v>Бетон М-350 В-25,0 П3</v>
          </cell>
          <cell r="I317">
            <v>4573</v>
          </cell>
        </row>
        <row r="318">
          <cell r="C318" t="str">
            <v>"ТЗЖБИ", ОАО</v>
          </cell>
          <cell r="D318" t="str">
            <v>Бетон М-400 В-30,0 П3</v>
          </cell>
          <cell r="I318">
            <v>4344</v>
          </cell>
        </row>
        <row r="319">
          <cell r="C319" t="str">
            <v>"ТЗЖБИ", ОАО</v>
          </cell>
          <cell r="D319" t="str">
            <v>Бетон М-350 В-25 П4 W6</v>
          </cell>
          <cell r="I319">
            <v>4763</v>
          </cell>
        </row>
        <row r="320">
          <cell r="C320" t="str">
            <v>"ТЗЖБИ", ОАО</v>
          </cell>
          <cell r="D320" t="str">
            <v>Бетон М-350 В-25 П4 W8</v>
          </cell>
          <cell r="I320">
            <v>4913</v>
          </cell>
        </row>
        <row r="321">
          <cell r="C321" t="str">
            <v>"ТЗЖБИ", ОАО</v>
          </cell>
          <cell r="D321" t="str">
            <v>Бетон М-350 В-25 П4 W10</v>
          </cell>
          <cell r="I321">
            <v>4913</v>
          </cell>
        </row>
        <row r="322">
          <cell r="C322" t="str">
            <v>"ТЗЖБИ", ОАО</v>
          </cell>
        </row>
        <row r="323">
          <cell r="C323" t="str">
            <v>"ТЗЖБИ", ОАО</v>
          </cell>
        </row>
        <row r="324">
          <cell r="C324" t="str">
            <v>"ТЗЖБИ", ОАО</v>
          </cell>
        </row>
        <row r="325">
          <cell r="C325" t="str">
            <v>"ТЗЖБИ", ОАО</v>
          </cell>
        </row>
        <row r="326">
          <cell r="C326" t="str">
            <v>"ТЗЖБИ", ОАО</v>
          </cell>
        </row>
        <row r="327">
          <cell r="C327" t="str">
            <v>"МОЛОТ", ООО</v>
          </cell>
          <cell r="D327" t="str">
            <v>Бетон М-100 В-7,5 (ок 5-9)</v>
          </cell>
          <cell r="E327" t="str">
            <v>Раствор М-100 кладочный, штукатурный</v>
          </cell>
          <cell r="H327">
            <v>2372.8813559322034</v>
          </cell>
          <cell r="I327">
            <v>1567.7966101694917</v>
          </cell>
        </row>
        <row r="328">
          <cell r="C328" t="str">
            <v>"МОЛОТ", ООО</v>
          </cell>
          <cell r="D328" t="str">
            <v>Бетон М-150 В-12,5 (ок 5-9)</v>
          </cell>
          <cell r="E328" t="str">
            <v>Раствор М-150 кладочный, штукатурный</v>
          </cell>
          <cell r="H328">
            <v>2669.4915254237289</v>
          </cell>
          <cell r="I328">
            <v>1694.9152542372883</v>
          </cell>
        </row>
        <row r="329">
          <cell r="C329" t="str">
            <v>"МОЛОТ", ООО</v>
          </cell>
          <cell r="D329" t="str">
            <v>Бетон М-200 В-15,0 (ок 5-9)</v>
          </cell>
          <cell r="E329" t="str">
            <v>Раствор М-100 для стяжки</v>
          </cell>
          <cell r="H329">
            <v>2330.5084745762715</v>
          </cell>
          <cell r="I329">
            <v>1822.0338983050849</v>
          </cell>
        </row>
        <row r="330">
          <cell r="C330" t="str">
            <v>"МОЛОТ", ООО</v>
          </cell>
          <cell r="D330" t="str">
            <v>Бетон М-250 В-20,0 (ок 5-9)</v>
          </cell>
          <cell r="E330" t="str">
            <v>Раствор М-150 для стяжки</v>
          </cell>
          <cell r="H330">
            <v>2627.1186440677966</v>
          </cell>
          <cell r="I330">
            <v>1949.1525423728815</v>
          </cell>
        </row>
        <row r="331">
          <cell r="C331" t="str">
            <v>"МОЛОТ", ООО</v>
          </cell>
          <cell r="D331" t="str">
            <v>Бетон М-300 В-22,5 (ок 5-9)</v>
          </cell>
          <cell r="I331">
            <v>2076.2711864406779</v>
          </cell>
        </row>
        <row r="332">
          <cell r="C332" t="str">
            <v>"МОЛОТ", ООО</v>
          </cell>
          <cell r="D332" t="str">
            <v>Бетон М-350 В-27,5 (ок 5-9)</v>
          </cell>
          <cell r="I332">
            <v>2203.3898305084749</v>
          </cell>
        </row>
        <row r="333">
          <cell r="C333" t="str">
            <v>"МОЛОТ", ООО</v>
          </cell>
          <cell r="D333" t="str">
            <v>Бетон М-400 В-30,0 (ок 5-9)</v>
          </cell>
          <cell r="I333">
            <v>2330.5084745762715</v>
          </cell>
        </row>
        <row r="334">
          <cell r="C334" t="str">
            <v>"МОЛОТ", ООО</v>
          </cell>
          <cell r="D334" t="str">
            <v>Бетон М-450 В-35,0 (ок 5-9)</v>
          </cell>
          <cell r="I334">
            <v>2457.6271186440681</v>
          </cell>
        </row>
        <row r="335">
          <cell r="C335" t="str">
            <v>"МОЛОТ", ООО</v>
          </cell>
          <cell r="D335" t="str">
            <v>Бетон М-100 В-7,5 (ок 10-15)</v>
          </cell>
          <cell r="I335">
            <v>1610.1694915254238</v>
          </cell>
        </row>
        <row r="336">
          <cell r="C336" t="str">
            <v>"МОЛОТ", ООО</v>
          </cell>
          <cell r="D336" t="str">
            <v>Бетон М-150 В-12,5 (ок 10-15)</v>
          </cell>
          <cell r="I336">
            <v>1737.2881355932204</v>
          </cell>
        </row>
        <row r="337">
          <cell r="C337" t="str">
            <v>"МОЛОТ", ООО</v>
          </cell>
          <cell r="D337" t="str">
            <v>Бетон М-200 В-15,0 (ок 10-15)</v>
          </cell>
          <cell r="I337">
            <v>1864.406779661017</v>
          </cell>
        </row>
        <row r="338">
          <cell r="C338" t="str">
            <v>"МОЛОТ", ООО</v>
          </cell>
          <cell r="D338" t="str">
            <v>Бетон М-250 В-20,0 (ок 10-15)</v>
          </cell>
          <cell r="I338">
            <v>1991.5254237288136</v>
          </cell>
        </row>
        <row r="339">
          <cell r="C339" t="str">
            <v>"МОЛОТ", ООО</v>
          </cell>
          <cell r="D339" t="str">
            <v>Бетон М-300 В-22,5 (ок 10-15)</v>
          </cell>
          <cell r="I339">
            <v>2118.6440677966102</v>
          </cell>
        </row>
        <row r="340">
          <cell r="C340" t="str">
            <v>"МОЛОТ", ООО</v>
          </cell>
          <cell r="D340" t="str">
            <v>Бетон М-350 В-25,0 (ок 10-15)</v>
          </cell>
          <cell r="I340">
            <v>2288.1355932203392</v>
          </cell>
        </row>
        <row r="341">
          <cell r="C341" t="str">
            <v>"МОЛОТ", ООО</v>
          </cell>
          <cell r="D341" t="str">
            <v>Бетон М-400 В-30,0 (ок 10-15)</v>
          </cell>
          <cell r="I341">
            <v>2415.2542372881358</v>
          </cell>
        </row>
        <row r="342">
          <cell r="C342" t="str">
            <v>"МОЛОТ", ООО</v>
          </cell>
          <cell r="D342" t="str">
            <v>Бетон М-450 В-35,0 (ок 10-15)</v>
          </cell>
          <cell r="I342">
            <v>2542.3728813559323</v>
          </cell>
        </row>
        <row r="343">
          <cell r="C343" t="str">
            <v>"МОЛОТ", ООО</v>
          </cell>
        </row>
        <row r="344">
          <cell r="C344" t="str">
            <v>"МОЛОТ", ООО</v>
          </cell>
        </row>
        <row r="345">
          <cell r="C345" t="str">
            <v>"МОЛОТ", ООО</v>
          </cell>
        </row>
        <row r="346">
          <cell r="C346" t="str">
            <v>"МОЛОТ", ООО</v>
          </cell>
        </row>
        <row r="347">
          <cell r="C347" t="str">
            <v>Кропоткинское объединенное предприятие Стройиндустрии", ОАО</v>
          </cell>
          <cell r="D347" t="str">
            <v>Бетон М-100</v>
          </cell>
          <cell r="I347">
            <v>1923.7288135593221</v>
          </cell>
        </row>
        <row r="348">
          <cell r="C348" t="str">
            <v>Кропоткинское объединенное предприятие Стройиндустрии", ОАО</v>
          </cell>
          <cell r="D348" t="str">
            <v>Бетон М-150</v>
          </cell>
          <cell r="I348">
            <v>2105.9322033898306</v>
          </cell>
        </row>
        <row r="349">
          <cell r="C349" t="str">
            <v>Кропоткинское объединенное предприятие Стройиндустрии", ОАО</v>
          </cell>
          <cell r="D349" t="str">
            <v>Бетон М-200</v>
          </cell>
          <cell r="I349">
            <v>2266.9491525423732</v>
          </cell>
        </row>
        <row r="350">
          <cell r="C350" t="str">
            <v>Кропоткинское объединенное предприятие Стройиндустрии", ОАО</v>
          </cell>
          <cell r="D350" t="str">
            <v>Бетон М-250</v>
          </cell>
          <cell r="I350">
            <v>2444.9152542372881</v>
          </cell>
        </row>
        <row r="351">
          <cell r="C351" t="str">
            <v>Кропоткинское объединенное предприятие Стройиндустрии", ОАО</v>
          </cell>
          <cell r="D351" t="str">
            <v>Бетон М-300</v>
          </cell>
          <cell r="I351">
            <v>2894.0677966101698</v>
          </cell>
        </row>
        <row r="352">
          <cell r="C352" t="str">
            <v>Кропоткинское объединенное предприятие Стройиндустрии", ОАО</v>
          </cell>
          <cell r="D352" t="str">
            <v>Бетон М-350</v>
          </cell>
          <cell r="I352">
            <v>3025.4237288135596</v>
          </cell>
        </row>
        <row r="353">
          <cell r="C353" t="str">
            <v>Кропоткинское объединенное предприятие Стройиндустрии", ОАО</v>
          </cell>
          <cell r="D353" t="str">
            <v>Бетон М-400</v>
          </cell>
          <cell r="I353">
            <v>3474.5762711864409</v>
          </cell>
        </row>
        <row r="354">
          <cell r="C354" t="str">
            <v>Кропоткинское объединенное предприятие Стройиндустрии", ОАО</v>
          </cell>
          <cell r="D354" t="str">
            <v>Бетон М-500</v>
          </cell>
          <cell r="I354">
            <v>3813.5593220338983</v>
          </cell>
        </row>
        <row r="355">
          <cell r="C355" t="str">
            <v>"Югстрой"</v>
          </cell>
          <cell r="D355" t="str">
            <v>Бетон М-100</v>
          </cell>
          <cell r="E355" t="str">
            <v>Раствор М-100</v>
          </cell>
          <cell r="H355">
            <v>3050.8474576271187</v>
          </cell>
          <cell r="I355">
            <v>2923.7288135593221</v>
          </cell>
        </row>
        <row r="356">
          <cell r="C356" t="str">
            <v>"Югстрой"</v>
          </cell>
          <cell r="D356" t="str">
            <v>Бетон М-150</v>
          </cell>
          <cell r="E356" t="str">
            <v>Раствор М-75</v>
          </cell>
          <cell r="H356">
            <v>2881.3559322033898</v>
          </cell>
          <cell r="I356">
            <v>3050.8474576271187</v>
          </cell>
        </row>
        <row r="357">
          <cell r="C357" t="str">
            <v>"Югстрой"</v>
          </cell>
          <cell r="D357" t="str">
            <v>Бетон М-200</v>
          </cell>
          <cell r="E357" t="str">
            <v>Раствор М-150</v>
          </cell>
          <cell r="H357">
            <v>3220.3389830508477</v>
          </cell>
          <cell r="I357">
            <v>3305.0847457627119</v>
          </cell>
        </row>
        <row r="358">
          <cell r="C358" t="str">
            <v>"Югстрой"</v>
          </cell>
          <cell r="D358" t="str">
            <v>Бетон М-250</v>
          </cell>
          <cell r="I358">
            <v>3601.6949152542375</v>
          </cell>
        </row>
        <row r="359">
          <cell r="C359" t="str">
            <v>"Югстрой"</v>
          </cell>
          <cell r="D359" t="str">
            <v>Бетон М-300</v>
          </cell>
          <cell r="I359">
            <v>3898.305084745763</v>
          </cell>
        </row>
        <row r="360">
          <cell r="C360" t="str">
            <v>"Югстрой"</v>
          </cell>
          <cell r="D360" t="str">
            <v>Бетон М-350</v>
          </cell>
          <cell r="I360">
            <v>4406.7796610169498</v>
          </cell>
        </row>
        <row r="361">
          <cell r="C361" t="str">
            <v>"Югстрой"</v>
          </cell>
        </row>
        <row r="362">
          <cell r="C362" t="str">
            <v>"Югстрой"</v>
          </cell>
        </row>
        <row r="363">
          <cell r="C363" t="str">
            <v>"Югстрой"</v>
          </cell>
        </row>
        <row r="364">
          <cell r="C364" t="str">
            <v>"Отрадненское ДРСУ", ОАО</v>
          </cell>
          <cell r="D364" t="str">
            <v>Бетон М-150 В-12,5 щебень</v>
          </cell>
          <cell r="E364" t="str">
            <v>Раствор М-50</v>
          </cell>
          <cell r="H364">
            <v>2598</v>
          </cell>
          <cell r="I364">
            <v>3246</v>
          </cell>
        </row>
        <row r="365">
          <cell r="C365" t="str">
            <v>"Отрадненское ДРСУ", ОАО</v>
          </cell>
          <cell r="D365" t="str">
            <v>Бетон М-200 В-15,0 щебень</v>
          </cell>
          <cell r="E365" t="str">
            <v>Раствор М-100</v>
          </cell>
          <cell r="H365">
            <v>2968</v>
          </cell>
          <cell r="I365">
            <v>3599</v>
          </cell>
        </row>
        <row r="366">
          <cell r="C366" t="str">
            <v>"Отрадненское ДРСУ", ОАО</v>
          </cell>
          <cell r="D366" t="str">
            <v>Бетон М-250 В-20,0</v>
          </cell>
          <cell r="E366" t="str">
            <v>Раствор М-150</v>
          </cell>
          <cell r="H366">
            <v>3371</v>
          </cell>
          <cell r="I366">
            <v>4026</v>
          </cell>
        </row>
        <row r="367">
          <cell r="C367" t="str">
            <v>"Отрадненское ДРСУ", ОАО</v>
          </cell>
          <cell r="D367" t="str">
            <v>Бетон М-300 В-22,5 щебень</v>
          </cell>
          <cell r="I367">
            <v>4232</v>
          </cell>
        </row>
        <row r="368">
          <cell r="C368" t="str">
            <v>"Отрадненское ДРСУ", ОАО</v>
          </cell>
          <cell r="D368" t="str">
            <v>Бетон М-50 (гравий)</v>
          </cell>
          <cell r="I368">
            <v>2478</v>
          </cell>
        </row>
        <row r="369">
          <cell r="C369" t="str">
            <v>"Отрадненское ДРСУ", ОАО</v>
          </cell>
          <cell r="D369" t="str">
            <v>Бетон М-100 (гравий)</v>
          </cell>
          <cell r="I369">
            <v>2595</v>
          </cell>
        </row>
        <row r="370">
          <cell r="C370" t="str">
            <v>"Отрадненское ДРСУ", ОАО</v>
          </cell>
          <cell r="D370" t="str">
            <v>Бетон М-150 (гравий)</v>
          </cell>
          <cell r="I370">
            <v>2678</v>
          </cell>
        </row>
        <row r="371">
          <cell r="C371" t="str">
            <v>"Отрадненское ДРСУ", ОАО</v>
          </cell>
          <cell r="D371" t="str">
            <v>Бетон М-200 (гравий)</v>
          </cell>
          <cell r="I371">
            <v>2880</v>
          </cell>
        </row>
        <row r="372">
          <cell r="C372" t="str">
            <v>"Отрадненское ДРСУ", ОАО</v>
          </cell>
        </row>
        <row r="373">
          <cell r="C373" t="str">
            <v>"Отрадненское ДРСУ", ОАО</v>
          </cell>
        </row>
        <row r="374">
          <cell r="C374" t="str">
            <v>"Отрадненское ДРСУ", ОАО</v>
          </cell>
        </row>
        <row r="375">
          <cell r="C375" t="str">
            <v>"РегионДорСтрой", ООО</v>
          </cell>
          <cell r="D375" t="str">
            <v>Бетон М-100 В-7,5</v>
          </cell>
          <cell r="I375">
            <v>2288.1355932203392</v>
          </cell>
        </row>
        <row r="376">
          <cell r="C376" t="str">
            <v>"РегионДорСтрой", ООО</v>
          </cell>
          <cell r="D376" t="str">
            <v>Бетон М-150 В-12,5</v>
          </cell>
          <cell r="I376">
            <v>2427.9661016949153</v>
          </cell>
        </row>
        <row r="377">
          <cell r="C377" t="str">
            <v>"РегионДорСтрой", ООО</v>
          </cell>
          <cell r="D377" t="str">
            <v>Бетон М-200 В-15,0</v>
          </cell>
          <cell r="I377">
            <v>2527.9661016949153</v>
          </cell>
        </row>
        <row r="378">
          <cell r="C378" t="str">
            <v>"РегионДорСтрой", ООО</v>
          </cell>
          <cell r="D378" t="str">
            <v>Бетон М-250 В-20,0</v>
          </cell>
          <cell r="I378">
            <v>2580.5084745762715</v>
          </cell>
        </row>
        <row r="379">
          <cell r="C379" t="str">
            <v>"РегионДорСтрой", ООО</v>
          </cell>
          <cell r="D379" t="str">
            <v>Бетон М-300 В-22,5</v>
          </cell>
          <cell r="I379">
            <v>2796.6101694915255</v>
          </cell>
        </row>
        <row r="380">
          <cell r="C380" t="str">
            <v>"РегионДорСтрой", ООО</v>
          </cell>
          <cell r="D380" t="str">
            <v>Бетон М-350 В-27,5</v>
          </cell>
          <cell r="I380">
            <v>2872.8813559322034</v>
          </cell>
        </row>
        <row r="381">
          <cell r="C381" t="str">
            <v>"РегионДорСтрой", ООО</v>
          </cell>
          <cell r="D381" t="str">
            <v>Бетон М-400 В-30,0</v>
          </cell>
          <cell r="I381">
            <v>2966.1016949152545</v>
          </cell>
        </row>
        <row r="382">
          <cell r="C382" t="str">
            <v>"Дорожная фирма "Агат", ООО</v>
          </cell>
          <cell r="D382" t="str">
            <v>Бетон М-100 В-7,5</v>
          </cell>
          <cell r="E382" t="str">
            <v>Раствор М-50</v>
          </cell>
          <cell r="H382">
            <v>2976.44</v>
          </cell>
          <cell r="I382">
            <v>3087.86</v>
          </cell>
        </row>
        <row r="383">
          <cell r="C383" t="str">
            <v>"Дорожная фирма "Агат", ООО</v>
          </cell>
          <cell r="D383" t="str">
            <v>Бетон М-150 В-12,5</v>
          </cell>
          <cell r="E383" t="str">
            <v>Раствор М-100</v>
          </cell>
          <cell r="H383">
            <v>3128.4</v>
          </cell>
          <cell r="I383">
            <v>3169.17</v>
          </cell>
        </row>
        <row r="384">
          <cell r="C384" t="str">
            <v>"Дорожная фирма "Агат", ООО</v>
          </cell>
          <cell r="D384" t="str">
            <v>Бетон М-200 В-15,0</v>
          </cell>
          <cell r="E384" t="str">
            <v>Раствор М-150</v>
          </cell>
          <cell r="H384">
            <v>3435.05</v>
          </cell>
          <cell r="I384">
            <v>3426.73</v>
          </cell>
        </row>
        <row r="385">
          <cell r="C385" t="str">
            <v>"Дорожная фирма "Агат", ООО</v>
          </cell>
          <cell r="D385" t="str">
            <v>Бетон М-250 В-20,0</v>
          </cell>
          <cell r="I385">
            <v>3578.73</v>
          </cell>
        </row>
        <row r="386">
          <cell r="C386" t="str">
            <v>"Дорожная фирма "Агат", ООО</v>
          </cell>
          <cell r="D386" t="str">
            <v>Бетон М-300 В-22,5</v>
          </cell>
          <cell r="I386">
            <v>3635.84</v>
          </cell>
        </row>
        <row r="387">
          <cell r="C387" t="str">
            <v>"Дорожная фирма "Агат", ООО</v>
          </cell>
        </row>
        <row r="388">
          <cell r="C388" t="str">
            <v>"Дорожная фирма "Агат", ООО</v>
          </cell>
        </row>
        <row r="389">
          <cell r="C389" t="str">
            <v>"Дорожная фирма "Агат", ООО</v>
          </cell>
        </row>
        <row r="390">
          <cell r="C390" t="str">
            <v>"Ленинградское ДРСУ", ОАО</v>
          </cell>
          <cell r="D390" t="str">
            <v>Бетон М-200 В-15,0</v>
          </cell>
          <cell r="E390" t="str">
            <v>Раствор М-50</v>
          </cell>
          <cell r="H390">
            <v>3475.6271186440677</v>
          </cell>
          <cell r="I390">
            <v>4845.2627118644068</v>
          </cell>
        </row>
        <row r="391">
          <cell r="C391" t="str">
            <v>"Ленинградское ДРСУ", ОАО</v>
          </cell>
          <cell r="D391" t="str">
            <v>Бетон М-250 В-20,0</v>
          </cell>
          <cell r="E391" t="str">
            <v>Раствор М-100</v>
          </cell>
          <cell r="H391">
            <v>3745.3305084745762</v>
          </cell>
          <cell r="I391">
            <v>5410.5423728813557</v>
          </cell>
        </row>
        <row r="392">
          <cell r="C392" t="str">
            <v>"Ленинградское ДРСУ", ОАО</v>
          </cell>
          <cell r="E392" t="str">
            <v>Раствор М-150</v>
          </cell>
          <cell r="H392">
            <v>4228.7881355932204</v>
          </cell>
        </row>
        <row r="393">
          <cell r="C393" t="str">
            <v>"Ленинградское ДРСУ", ОАО</v>
          </cell>
          <cell r="E393" t="str">
            <v>Раствор М-200</v>
          </cell>
          <cell r="H393">
            <v>4661.5423728813557</v>
          </cell>
        </row>
        <row r="394">
          <cell r="C394" t="str">
            <v>"Ленинградское ДРСУ", ОАО</v>
          </cell>
        </row>
        <row r="395">
          <cell r="C395" t="str">
            <v>"Ленинградское ДРСУ", ОАО</v>
          </cell>
        </row>
        <row r="396">
          <cell r="C396" t="str">
            <v>"КРЫМСКБЕТОНПРОМ", ООО</v>
          </cell>
          <cell r="D396" t="str">
            <v>Бетон М-50 В-3,5</v>
          </cell>
          <cell r="E396" t="str">
            <v>Раствор М-100 B-7,5</v>
          </cell>
          <cell r="H396">
            <v>2118.6440677966102</v>
          </cell>
          <cell r="I396">
            <v>1779.6610169491526</v>
          </cell>
        </row>
        <row r="397">
          <cell r="C397" t="str">
            <v>"КРЫМСКБЕТОНПРОМ", ООО</v>
          </cell>
          <cell r="D397" t="str">
            <v>Бетон М-100 В-7,5</v>
          </cell>
          <cell r="E397" t="str">
            <v>Раствор М-200 В-15</v>
          </cell>
          <cell r="H397">
            <v>2288.1355932203392</v>
          </cell>
          <cell r="I397">
            <v>1949.1525423728815</v>
          </cell>
        </row>
        <row r="398">
          <cell r="C398" t="str">
            <v>"КРЫМСКБЕТОНПРОМ", ООО</v>
          </cell>
          <cell r="D398" t="str">
            <v>Бетон М-150 В-15</v>
          </cell>
          <cell r="I398">
            <v>2033.898305084746</v>
          </cell>
        </row>
        <row r="399">
          <cell r="C399" t="str">
            <v>"КРЫМСКБЕТОНПРОМ", ООО</v>
          </cell>
          <cell r="D399" t="str">
            <v>Бетон М-200 В-15,0</v>
          </cell>
          <cell r="I399">
            <v>2118.6440677966102</v>
          </cell>
        </row>
        <row r="400">
          <cell r="C400" t="str">
            <v>"КРЫМСКБЕТОНПРОМ", ООО</v>
          </cell>
          <cell r="D400" t="str">
            <v>Бетон М-250 В-20,0</v>
          </cell>
          <cell r="I400">
            <v>2288.1355932203392</v>
          </cell>
        </row>
        <row r="401">
          <cell r="C401" t="str">
            <v>"КРЫМСКБЕТОНПРОМ", ООО</v>
          </cell>
          <cell r="D401" t="str">
            <v>Бетон М-300 В-22,5</v>
          </cell>
          <cell r="I401">
            <v>2457.6271186440681</v>
          </cell>
        </row>
        <row r="402">
          <cell r="C402" t="str">
            <v>"КРЫМСКБЕТОНПРОМ", ООО</v>
          </cell>
          <cell r="D402" t="str">
            <v>Бетон М-350 В-25</v>
          </cell>
          <cell r="I402">
            <v>2627.1186440677966</v>
          </cell>
        </row>
        <row r="403">
          <cell r="C403" t="str">
            <v>"КРЫМСКБЕТОНПРОМ", ООО</v>
          </cell>
          <cell r="D403" t="str">
            <v>Бетон М-400 В-27</v>
          </cell>
          <cell r="I403">
            <v>2796.6101694915255</v>
          </cell>
        </row>
        <row r="404">
          <cell r="C404" t="str">
            <v>"КРЫМСКБЕТОНПРОМ", ООО</v>
          </cell>
          <cell r="D404" t="str">
            <v>Бетон М-450 В-30</v>
          </cell>
          <cell r="I404">
            <v>3220.3389830508477</v>
          </cell>
        </row>
        <row r="405">
          <cell r="C405" t="str">
            <v>"КРЫМСКБЕТОНПРОМ", ООО</v>
          </cell>
          <cell r="D405" t="str">
            <v>Бетон М-500 В-37,5</v>
          </cell>
          <cell r="I405">
            <v>3389.8305084745766</v>
          </cell>
        </row>
        <row r="406">
          <cell r="C406" t="str">
            <v>"КРЫМСКБЕТОНПРОМ", ООО</v>
          </cell>
          <cell r="D406" t="str">
            <v>Бетон М-550 В-40</v>
          </cell>
          <cell r="I406">
            <v>3728.8135593220341</v>
          </cell>
        </row>
        <row r="407">
          <cell r="C407" t="str">
            <v>"КРЫМСКБЕТОНПРОМ", ООО</v>
          </cell>
        </row>
        <row r="408">
          <cell r="C408" t="str">
            <v>"КРЫМСКБЕТОНПРОМ", ООО</v>
          </cell>
        </row>
        <row r="409">
          <cell r="C409" t="str">
            <v>"КОНСТАНТА-2", ООО</v>
          </cell>
          <cell r="D409" t="str">
            <v>Бетон М-100 В-7,5</v>
          </cell>
          <cell r="I409">
            <v>2203.3898305084749</v>
          </cell>
        </row>
        <row r="410">
          <cell r="C410" t="str">
            <v>"КОНСТАНТА-2", ООО</v>
          </cell>
          <cell r="D410" t="str">
            <v>Бетон М-150 В-10,0</v>
          </cell>
          <cell r="I410">
            <v>2288.1355932203392</v>
          </cell>
        </row>
        <row r="411">
          <cell r="C411" t="str">
            <v>"КОНСТАНТА-2", ООО</v>
          </cell>
          <cell r="D411" t="str">
            <v>Бетон М-200 В-15,0</v>
          </cell>
          <cell r="I411">
            <v>2372.8813559322034</v>
          </cell>
        </row>
        <row r="412">
          <cell r="C412" t="str">
            <v>"КОНСТАНТА-2", ООО</v>
          </cell>
          <cell r="D412" t="str">
            <v>Бетон М-250 В-20,0</v>
          </cell>
          <cell r="I412">
            <v>2542.3728813559323</v>
          </cell>
        </row>
        <row r="413">
          <cell r="C413" t="str">
            <v>"КОНСТАНТА-2", ООО</v>
          </cell>
          <cell r="D413" t="str">
            <v>Бетон М-300 В-22,5</v>
          </cell>
          <cell r="I413">
            <v>2627.1186440677966</v>
          </cell>
        </row>
        <row r="414">
          <cell r="C414" t="str">
            <v>"КОНСТАНТА-2", ООО</v>
          </cell>
          <cell r="D414" t="str">
            <v>Бетон М-350 В-25,0</v>
          </cell>
          <cell r="I414">
            <v>2796.6101694915255</v>
          </cell>
        </row>
        <row r="415">
          <cell r="C415" t="str">
            <v>"КОНСТАНТА-2", ООО</v>
          </cell>
          <cell r="D415" t="str">
            <v>Бетон М-400 В-30,0</v>
          </cell>
          <cell r="I415">
            <v>3305.0847457627119</v>
          </cell>
        </row>
        <row r="416">
          <cell r="C416" t="str">
            <v>ИП Багманян Э.А</v>
          </cell>
          <cell r="D416" t="str">
            <v xml:space="preserve">Бетон М-100 </v>
          </cell>
          <cell r="E416" t="str">
            <v>Раствор М-50</v>
          </cell>
          <cell r="H416">
            <v>2600</v>
          </cell>
          <cell r="I416">
            <v>3000</v>
          </cell>
        </row>
        <row r="417">
          <cell r="C417" t="str">
            <v>ИП Багманян Э.А</v>
          </cell>
          <cell r="D417" t="str">
            <v xml:space="preserve">Бетон М-150 </v>
          </cell>
          <cell r="E417" t="str">
            <v>Раствор М-75</v>
          </cell>
          <cell r="H417">
            <v>3100</v>
          </cell>
          <cell r="I417">
            <v>3100</v>
          </cell>
        </row>
        <row r="418">
          <cell r="C418" t="str">
            <v>ИП Багманян Э.А</v>
          </cell>
          <cell r="D418" t="str">
            <v xml:space="preserve">Бетон М-200 </v>
          </cell>
          <cell r="E418" t="str">
            <v>Раствор М-100</v>
          </cell>
          <cell r="H418">
            <v>3200</v>
          </cell>
          <cell r="I418">
            <v>3400</v>
          </cell>
        </row>
        <row r="419">
          <cell r="C419" t="str">
            <v>ИП Багманян Э.А</v>
          </cell>
          <cell r="D419" t="str">
            <v xml:space="preserve">Бетон М-250 </v>
          </cell>
          <cell r="E419" t="str">
            <v>Раствор М-150</v>
          </cell>
          <cell r="H419">
            <v>3250</v>
          </cell>
          <cell r="I419">
            <v>3600</v>
          </cell>
        </row>
        <row r="420">
          <cell r="C420" t="str">
            <v>ИП Багманян Э.А</v>
          </cell>
          <cell r="D420" t="str">
            <v xml:space="preserve">Бетон М-300 </v>
          </cell>
          <cell r="E420" t="str">
            <v>Раствор М-200</v>
          </cell>
          <cell r="H420">
            <v>3350</v>
          </cell>
          <cell r="I420">
            <v>3700</v>
          </cell>
        </row>
        <row r="421">
          <cell r="C421" t="str">
            <v>ИП Багманян Э.А</v>
          </cell>
        </row>
        <row r="422">
          <cell r="C422" t="str">
            <v>ИП Багманян Э.А</v>
          </cell>
        </row>
        <row r="423">
          <cell r="C423" t="str">
            <v>ИП Багманян Э.А</v>
          </cell>
        </row>
        <row r="424">
          <cell r="C424" t="str">
            <v>ИП Багманян Э.А</v>
          </cell>
        </row>
        <row r="425">
          <cell r="C425" t="str">
            <v>ИП Багманян Э.А</v>
          </cell>
        </row>
        <row r="426">
          <cell r="C426" t="str">
            <v>"АЗАК", ООО</v>
          </cell>
          <cell r="D426" t="str">
            <v xml:space="preserve">Бетон М-50 </v>
          </cell>
          <cell r="E426" t="str">
            <v>Раствор М-50</v>
          </cell>
          <cell r="H426">
            <v>2712</v>
          </cell>
          <cell r="I426">
            <v>3000</v>
          </cell>
        </row>
        <row r="427">
          <cell r="C427" t="str">
            <v>"АЗАК", ООО</v>
          </cell>
          <cell r="D427" t="str">
            <v>Бетон М-100 В-7,5</v>
          </cell>
          <cell r="E427" t="str">
            <v>Раствор М-100</v>
          </cell>
          <cell r="H427">
            <v>3040</v>
          </cell>
          <cell r="I427">
            <v>3350</v>
          </cell>
        </row>
        <row r="428">
          <cell r="C428" t="str">
            <v>"АЗАК", ООО</v>
          </cell>
          <cell r="D428" t="str">
            <v>Бетон М-150 В-10,0</v>
          </cell>
          <cell r="E428" t="str">
            <v>Раствор М-150</v>
          </cell>
          <cell r="H428">
            <v>3250</v>
          </cell>
          <cell r="I428">
            <v>3650</v>
          </cell>
        </row>
        <row r="429">
          <cell r="C429" t="str">
            <v>"АЗАК", ООО</v>
          </cell>
          <cell r="D429" t="str">
            <v>Бетон М-200 В-15,0</v>
          </cell>
          <cell r="I429">
            <v>3850</v>
          </cell>
        </row>
        <row r="430">
          <cell r="C430" t="str">
            <v>"АЗАК", ООО</v>
          </cell>
          <cell r="D430" t="str">
            <v>Бетон М-250 В-20,0</v>
          </cell>
          <cell r="I430">
            <v>3950</v>
          </cell>
        </row>
        <row r="431">
          <cell r="C431" t="str">
            <v>"АЗАК", ООО</v>
          </cell>
          <cell r="D431" t="str">
            <v>Бетон М-300 В-22,5</v>
          </cell>
          <cell r="I431">
            <v>4100</v>
          </cell>
        </row>
        <row r="432">
          <cell r="C432" t="str">
            <v>"АЗАК", ООО</v>
          </cell>
          <cell r="D432" t="str">
            <v xml:space="preserve">Бетон М-400 </v>
          </cell>
          <cell r="I432">
            <v>4510</v>
          </cell>
        </row>
        <row r="433">
          <cell r="C433" t="str">
            <v>"АЗАК", ООО</v>
          </cell>
        </row>
        <row r="434">
          <cell r="C434" t="str">
            <v>"АЗАК", ООО</v>
          </cell>
        </row>
        <row r="435">
          <cell r="C435" t="str">
            <v>"АЗАК", ООО</v>
          </cell>
        </row>
        <row r="436">
          <cell r="C436" t="str">
            <v>"Южная Корона-БКЗ", ООО</v>
          </cell>
          <cell r="D436" t="str">
            <v>Бетон М-50 В-3,5</v>
          </cell>
          <cell r="I436">
            <v>2118.6440677966102</v>
          </cell>
        </row>
        <row r="437">
          <cell r="C437" t="str">
            <v>"Южная Корона-БКЗ", ООО</v>
          </cell>
          <cell r="D437" t="str">
            <v>Бетон М-100 В-7,5</v>
          </cell>
          <cell r="I437">
            <v>2245.7627118644068</v>
          </cell>
        </row>
        <row r="438">
          <cell r="C438" t="str">
            <v>"Южная Корона-БКЗ", ООО</v>
          </cell>
          <cell r="D438" t="str">
            <v>Бетон М-150 В-10</v>
          </cell>
          <cell r="I438">
            <v>2372.8813559322034</v>
          </cell>
        </row>
        <row r="439">
          <cell r="C439" t="str">
            <v>"Южная Корона-БКЗ", ООО</v>
          </cell>
          <cell r="D439" t="str">
            <v>Бетон М-200 В-15,0</v>
          </cell>
          <cell r="I439">
            <v>2542.3728813559323</v>
          </cell>
        </row>
        <row r="440">
          <cell r="C440" t="str">
            <v>"Южная Корона-БКЗ", ООО</v>
          </cell>
          <cell r="D440" t="str">
            <v>Бетон М-250 В-20,0</v>
          </cell>
          <cell r="I440">
            <v>2711.8644067796613</v>
          </cell>
        </row>
        <row r="441">
          <cell r="C441" t="str">
            <v>"Южная Корона-БКЗ", ООО</v>
          </cell>
          <cell r="D441" t="str">
            <v>Бетон М-300 В-22,5</v>
          </cell>
          <cell r="I441">
            <v>2966.1016949152545</v>
          </cell>
        </row>
        <row r="442">
          <cell r="C442" t="str">
            <v>"Южная Корона-БКЗ", ООО</v>
          </cell>
          <cell r="D442" t="str">
            <v>Бетон М-350 В-25,0</v>
          </cell>
          <cell r="I442">
            <v>3220.3389830508477</v>
          </cell>
        </row>
        <row r="443">
          <cell r="C443" t="str">
            <v>"Южная Корона-БКЗ", ООО</v>
          </cell>
          <cell r="D443" t="str">
            <v>Бетон М-400 В-30,0</v>
          </cell>
          <cell r="I443">
            <v>3389.8305084745766</v>
          </cell>
        </row>
        <row r="444">
          <cell r="C444" t="str">
            <v>"Южная Корона-БКЗ", ООО</v>
          </cell>
          <cell r="D444" t="str">
            <v>Бетон М-450 В-35,0</v>
          </cell>
          <cell r="I444">
            <v>3559.3220338983051</v>
          </cell>
        </row>
        <row r="445">
          <cell r="C445" t="str">
            <v>"Южная Корона-БКЗ", ООО</v>
          </cell>
          <cell r="D445" t="str">
            <v>Бетон М-500 В-40,0</v>
          </cell>
          <cell r="I445">
            <v>3728.8135593220341</v>
          </cell>
        </row>
        <row r="446">
          <cell r="C446" t="str">
            <v>ПКФ "ВОЛГА", ООО</v>
          </cell>
          <cell r="D446" t="str">
            <v>Бетон М-100 В-7,5</v>
          </cell>
          <cell r="I446">
            <v>2627.1186440677966</v>
          </cell>
        </row>
        <row r="447">
          <cell r="C447" t="str">
            <v>ПКФ "ВОЛГА", ООО</v>
          </cell>
          <cell r="D447" t="str">
            <v>Бетон М-150 В-12,5</v>
          </cell>
          <cell r="I447">
            <v>2796.6101694915255</v>
          </cell>
        </row>
        <row r="448">
          <cell r="C448" t="str">
            <v>ПКФ "ВОЛГА", ООО</v>
          </cell>
          <cell r="D448" t="str">
            <v>Бетон М-200 В-15,0</v>
          </cell>
          <cell r="I448">
            <v>2881.3559322033898</v>
          </cell>
        </row>
        <row r="449">
          <cell r="C449" t="str">
            <v>ПКФ "ВОЛГА", ООО</v>
          </cell>
          <cell r="D449" t="str">
            <v>Бетон М-250 В-20,0</v>
          </cell>
          <cell r="I449">
            <v>3135.5932203389834</v>
          </cell>
        </row>
        <row r="450">
          <cell r="C450" t="str">
            <v>ПКФ "ВОЛГА", ООО</v>
          </cell>
          <cell r="D450" t="str">
            <v>Бетон М-300 В-22,5</v>
          </cell>
          <cell r="I450">
            <v>3305.0847457627119</v>
          </cell>
        </row>
        <row r="451">
          <cell r="C451" t="str">
            <v>"БЕТОН-СЕРВИС", ООО</v>
          </cell>
          <cell r="D451" t="str">
            <v>Бетон М-100 В-7,5</v>
          </cell>
          <cell r="E451" t="str">
            <v>Раствор М-50</v>
          </cell>
          <cell r="H451">
            <v>2966.1016949152545</v>
          </cell>
          <cell r="I451">
            <v>3000</v>
          </cell>
        </row>
        <row r="452">
          <cell r="C452" t="str">
            <v>"БЕТОН-СЕРВИС", ООО</v>
          </cell>
          <cell r="D452" t="str">
            <v>Бетон М-150 В-12,5</v>
          </cell>
          <cell r="E452" t="str">
            <v>Раствор М-100</v>
          </cell>
          <cell r="H452">
            <v>3101.6949152542375</v>
          </cell>
          <cell r="I452">
            <v>3093.2203389830511</v>
          </cell>
        </row>
        <row r="453">
          <cell r="C453" t="str">
            <v>"БЕТОН-СЕРВИС", ООО</v>
          </cell>
          <cell r="D453" t="str">
            <v>Бетон М-200 В-15,0</v>
          </cell>
          <cell r="E453" t="str">
            <v>Раствор М-150</v>
          </cell>
          <cell r="H453">
            <v>3220.3389830508477</v>
          </cell>
          <cell r="I453">
            <v>3186.4406779661017</v>
          </cell>
        </row>
        <row r="454">
          <cell r="C454" t="str">
            <v>"БЕТОН-СЕРВИС", ООО</v>
          </cell>
          <cell r="D454" t="str">
            <v>Бетон М-250 В-20,0</v>
          </cell>
          <cell r="E454" t="str">
            <v>Раствор М-200</v>
          </cell>
          <cell r="H454">
            <v>3516.9491525423732</v>
          </cell>
          <cell r="I454">
            <v>3279.6610169491528</v>
          </cell>
        </row>
        <row r="455">
          <cell r="C455" t="str">
            <v>"БЕТОН-СЕРВИС", ООО</v>
          </cell>
          <cell r="D455" t="str">
            <v>Бетон М-300 В-22,5</v>
          </cell>
          <cell r="E455" t="str">
            <v>Раствор М-300</v>
          </cell>
          <cell r="H455">
            <v>3813.5593220338983</v>
          </cell>
          <cell r="I455">
            <v>3415.2542372881358</v>
          </cell>
        </row>
        <row r="456">
          <cell r="C456" t="str">
            <v>"БЕТОН-СЕРВИС", ООО</v>
          </cell>
          <cell r="D456" t="str">
            <v>Бетон М-350 В-25,0</v>
          </cell>
          <cell r="E456" t="str">
            <v>Раствор М-350</v>
          </cell>
          <cell r="H456">
            <v>4025.4237288135596</v>
          </cell>
          <cell r="I456">
            <v>3508.4745762711868</v>
          </cell>
        </row>
        <row r="457">
          <cell r="C457" t="str">
            <v>"БЕТОН-СЕРВИС", ООО</v>
          </cell>
          <cell r="D457" t="str">
            <v>Бетон М-400 В-30,0</v>
          </cell>
          <cell r="E457" t="str">
            <v>Раствор М-400</v>
          </cell>
          <cell r="H457">
            <v>4279.6610169491523</v>
          </cell>
          <cell r="I457">
            <v>3601.6949152542375</v>
          </cell>
        </row>
        <row r="458">
          <cell r="C458" t="str">
            <v>"БЕТОН-СЕРВИС", ООО</v>
          </cell>
          <cell r="D458" t="str">
            <v>Бетон М-450 В-35,0</v>
          </cell>
          <cell r="I458">
            <v>3771.1864406779664</v>
          </cell>
        </row>
        <row r="459">
          <cell r="C459" t="str">
            <v>"БЕТОН-СЕРВИС", ООО</v>
          </cell>
          <cell r="D459" t="str">
            <v>Бетон гидротех. М-300 В-22,5 F-200 W-4</v>
          </cell>
          <cell r="I459">
            <v>3491.5254237288136</v>
          </cell>
        </row>
        <row r="460">
          <cell r="C460" t="str">
            <v>"БЕТОН-СЕРВИС", ООО</v>
          </cell>
          <cell r="D460" t="str">
            <v>Бетон гидротех. М-350 В-25,0 F-200 W-6</v>
          </cell>
          <cell r="I460">
            <v>3584.7457627118647</v>
          </cell>
        </row>
        <row r="461">
          <cell r="C461" t="str">
            <v>"БЕТОН-СЕРВИС", ООО</v>
          </cell>
          <cell r="D461" t="str">
            <v>Бетон гидротех. М-400 В-30,0 F-200 W-8</v>
          </cell>
          <cell r="I461">
            <v>3677.9661016949153</v>
          </cell>
        </row>
        <row r="462">
          <cell r="C462" t="str">
            <v>"БЕТОН-СЕРВИС", ООО</v>
          </cell>
          <cell r="D462" t="str">
            <v>Бетон гидротех. М-450 В-35,0 F-200 W-12</v>
          </cell>
          <cell r="I462">
            <v>3847.4576271186443</v>
          </cell>
        </row>
        <row r="463">
          <cell r="C463" t="str">
            <v>"БЕТОН-СЕРВИС", ООО</v>
          </cell>
          <cell r="D463" t="str">
            <v>Бетон гидротех. М-500 В-37,5 F-300 W-12</v>
          </cell>
          <cell r="I463">
            <v>4016.9491525423732</v>
          </cell>
        </row>
        <row r="464">
          <cell r="C464" t="str">
            <v>"БЕТОН-СЕРВИС", ООО</v>
          </cell>
          <cell r="D464" t="str">
            <v>Бетон гидротех. М-550 В-40,0 F-300 W-12</v>
          </cell>
          <cell r="I464">
            <v>4211.8644067796613</v>
          </cell>
        </row>
        <row r="465">
          <cell r="C465" t="str">
            <v>"БЕТОН-СЕРВИС", ООО</v>
          </cell>
          <cell r="D465" t="str">
            <v>Бетон гидротех. М-600 В-45,0 F-300 W-12</v>
          </cell>
          <cell r="I465">
            <v>4338.9830508474579</v>
          </cell>
        </row>
        <row r="466">
          <cell r="C466" t="str">
            <v>"БЕТОН-СЕРВИС", ООО</v>
          </cell>
        </row>
        <row r="467">
          <cell r="C467" t="str">
            <v>"БЕТОН-СЕРВИС", ООО</v>
          </cell>
        </row>
        <row r="468">
          <cell r="C468" t="str">
            <v>"БЕТОН-СЕРВИС", ООО</v>
          </cell>
        </row>
        <row r="469">
          <cell r="C469" t="str">
            <v>"БЕТОН-СЕРВИС", ООО</v>
          </cell>
        </row>
        <row r="470">
          <cell r="C470" t="str">
            <v>"БЕТОН-СЕРВИС", ООО</v>
          </cell>
        </row>
        <row r="471">
          <cell r="C471" t="str">
            <v>"БЕТОН-СЕРВИС", ООО</v>
          </cell>
        </row>
        <row r="472">
          <cell r="C472" t="str">
            <v>"БЕТОН-СЕРВИС", ООО</v>
          </cell>
        </row>
        <row r="473">
          <cell r="C473" t="str">
            <v>"Гулькевичский" АПСК ОАО</v>
          </cell>
          <cell r="D473" t="str">
            <v>Бетон М-100 В-7,5</v>
          </cell>
          <cell r="I473">
            <v>2388.9830508474579</v>
          </cell>
        </row>
        <row r="474">
          <cell r="C474" t="str">
            <v>"Гулькевичский" АПСК ОАО</v>
          </cell>
          <cell r="D474" t="str">
            <v xml:space="preserve">Бетон М-150 </v>
          </cell>
          <cell r="I474">
            <v>2669.4915254237289</v>
          </cell>
        </row>
        <row r="475">
          <cell r="C475" t="str">
            <v>"Гулькевичский" АПСК ОАО</v>
          </cell>
          <cell r="D475" t="str">
            <v>Бетон М-200 В-15,0</v>
          </cell>
          <cell r="I475">
            <v>3040.6779661016949</v>
          </cell>
        </row>
        <row r="476">
          <cell r="C476" t="str">
            <v>"Гулькевичский" АПСК ОАО</v>
          </cell>
          <cell r="D476" t="str">
            <v xml:space="preserve">Бетон М-250 </v>
          </cell>
          <cell r="I476">
            <v>3255.9322033898306</v>
          </cell>
        </row>
        <row r="477">
          <cell r="C477" t="str">
            <v>"Гулькевичский" АПСК ОАО</v>
          </cell>
          <cell r="D477" t="str">
            <v>Бетон М-300 В-22,5</v>
          </cell>
          <cell r="I477">
            <v>3625.4237288135596</v>
          </cell>
        </row>
        <row r="478">
          <cell r="C478" t="str">
            <v>"Гулькевичский" АПСК ОАО</v>
          </cell>
          <cell r="D478" t="str">
            <v xml:space="preserve">Бетон М-350 </v>
          </cell>
          <cell r="I478">
            <v>3786.4406779661017</v>
          </cell>
        </row>
        <row r="479">
          <cell r="C479" t="str">
            <v>"Призма", ООО</v>
          </cell>
          <cell r="D479" t="str">
            <v>Бетон М-100 В-7,5</v>
          </cell>
          <cell r="I479">
            <v>2525.4237288135596</v>
          </cell>
        </row>
        <row r="480">
          <cell r="C480" t="str">
            <v>"Призма", ООО</v>
          </cell>
          <cell r="D480" t="str">
            <v>Бетон М-150 В-10,0</v>
          </cell>
          <cell r="I480">
            <v>2610.1694915254238</v>
          </cell>
        </row>
        <row r="481">
          <cell r="C481" t="str">
            <v>"Призма", ООО</v>
          </cell>
          <cell r="D481" t="str">
            <v>Бетон М-200 В-15,0</v>
          </cell>
          <cell r="I481">
            <v>2669.4915254237289</v>
          </cell>
        </row>
        <row r="482">
          <cell r="C482" t="str">
            <v>"Призма", ООО</v>
          </cell>
          <cell r="D482" t="str">
            <v>Бетон М-250 В-20,0</v>
          </cell>
          <cell r="I482">
            <v>2932.2033898305085</v>
          </cell>
        </row>
        <row r="483">
          <cell r="C483" t="str">
            <v>"Призма", ООО</v>
          </cell>
          <cell r="D483" t="str">
            <v>Бетон М-300 В-22,5</v>
          </cell>
          <cell r="I483">
            <v>3194.9152542372881</v>
          </cell>
        </row>
        <row r="484">
          <cell r="C484" t="str">
            <v>"Призма", ООО</v>
          </cell>
          <cell r="D484" t="str">
            <v>Бетон М-350 В-25,0</v>
          </cell>
          <cell r="I484">
            <v>3508.4745762711868</v>
          </cell>
        </row>
        <row r="485">
          <cell r="C485" t="str">
            <v>"Призма", ООО</v>
          </cell>
          <cell r="D485" t="str">
            <v>Бетон М-400 В-30,0</v>
          </cell>
          <cell r="I485">
            <v>3644.0677966101698</v>
          </cell>
        </row>
        <row r="486">
          <cell r="C486" t="str">
            <v>"Янтарь", ООО</v>
          </cell>
          <cell r="D486" t="str">
            <v>Бетон М-100 В-7,5 П3</v>
          </cell>
          <cell r="E486" t="str">
            <v>Раствор М-100</v>
          </cell>
          <cell r="H486">
            <v>2593.2203389830511</v>
          </cell>
          <cell r="I486">
            <v>2228.8135593220341</v>
          </cell>
        </row>
        <row r="487">
          <cell r="C487" t="str">
            <v>"Янтарь", ООО</v>
          </cell>
          <cell r="D487" t="str">
            <v>Бетон М-150 В-10 П3</v>
          </cell>
          <cell r="E487" t="str">
            <v>Раствор М-150</v>
          </cell>
          <cell r="H487">
            <v>2805.0847457627119</v>
          </cell>
          <cell r="I487">
            <v>2406.7796610169494</v>
          </cell>
        </row>
        <row r="488">
          <cell r="C488" t="str">
            <v>"Янтарь", ООО</v>
          </cell>
          <cell r="D488" t="str">
            <v>Бетон М-150 В-12,5 П3</v>
          </cell>
          <cell r="E488" t="str">
            <v>Раствор М-200</v>
          </cell>
          <cell r="H488">
            <v>3033.898305084746</v>
          </cell>
          <cell r="I488">
            <v>2516.9491525423732</v>
          </cell>
        </row>
        <row r="489">
          <cell r="C489" t="str">
            <v>"Янтарь", ООО</v>
          </cell>
          <cell r="D489" t="str">
            <v>Бетон М-200 В-15,0 П3</v>
          </cell>
          <cell r="I489">
            <v>2652.5423728813562</v>
          </cell>
        </row>
        <row r="490">
          <cell r="C490" t="str">
            <v>"Янтарь", ООО</v>
          </cell>
          <cell r="D490" t="str">
            <v>Бетон М-250 В-20,0 П3</v>
          </cell>
          <cell r="I490">
            <v>2779.6610169491528</v>
          </cell>
        </row>
        <row r="491">
          <cell r="C491" t="str">
            <v>"Янтарь", ООО</v>
          </cell>
          <cell r="D491" t="str">
            <v>Бетон М-300 В-22,5 П3</v>
          </cell>
          <cell r="I491">
            <v>2940.6779661016949</v>
          </cell>
        </row>
        <row r="492">
          <cell r="C492" t="str">
            <v>"Янтарь", ООО</v>
          </cell>
          <cell r="D492" t="str">
            <v>Бетон М-350 В-25 П3</v>
          </cell>
          <cell r="I492">
            <v>3101.6949152542375</v>
          </cell>
        </row>
        <row r="493">
          <cell r="C493" t="str">
            <v>"Янтарь", ООО</v>
          </cell>
          <cell r="D493" t="str">
            <v>Бетон М-400 В-30,0 П3</v>
          </cell>
          <cell r="I493">
            <v>3389.8305084745766</v>
          </cell>
        </row>
        <row r="494">
          <cell r="C494" t="str">
            <v>"Янтарь", ООО</v>
          </cell>
          <cell r="D494" t="str">
            <v>Бетон М-100 В-7,5 П2</v>
          </cell>
          <cell r="I494">
            <v>2169.4915254237289</v>
          </cell>
        </row>
        <row r="495">
          <cell r="C495" t="str">
            <v>"Янтарь", ООО</v>
          </cell>
          <cell r="D495" t="str">
            <v>Бетон М-150 В-10 П2</v>
          </cell>
          <cell r="I495">
            <v>2322.0338983050847</v>
          </cell>
        </row>
        <row r="496">
          <cell r="C496" t="str">
            <v>"Янтарь", ООО</v>
          </cell>
          <cell r="D496" t="str">
            <v>Бетон М-150 В-12,5 П2</v>
          </cell>
          <cell r="I496">
            <v>2415.2542372881358</v>
          </cell>
        </row>
        <row r="497">
          <cell r="C497" t="str">
            <v>"Янтарь", ООО</v>
          </cell>
          <cell r="D497" t="str">
            <v>Бетон М-200 В-15,0 П2</v>
          </cell>
          <cell r="I497">
            <v>2525.4237288135596</v>
          </cell>
        </row>
        <row r="498">
          <cell r="C498" t="str">
            <v>"Янтарь", ООО</v>
          </cell>
          <cell r="D498" t="str">
            <v>Бетон М-250 В-20,0 П2</v>
          </cell>
          <cell r="I498">
            <v>2652.5423728813562</v>
          </cell>
        </row>
        <row r="499">
          <cell r="C499" t="str">
            <v>"Янтарь", ООО</v>
          </cell>
          <cell r="D499" t="str">
            <v>Бетон М-300 В-22,5 П2</v>
          </cell>
          <cell r="I499">
            <v>2822.0338983050847</v>
          </cell>
        </row>
        <row r="500">
          <cell r="C500" t="str">
            <v>"Янтарь", ООО</v>
          </cell>
          <cell r="D500" t="str">
            <v>Бетон М-350 В-25 П2</v>
          </cell>
          <cell r="I500">
            <v>2949.1525423728817</v>
          </cell>
        </row>
        <row r="501">
          <cell r="C501" t="str">
            <v>"Янтарь", ООО</v>
          </cell>
          <cell r="D501" t="str">
            <v>Бетон М-400 В-30,0 П2</v>
          </cell>
          <cell r="I501">
            <v>3220.3389830508477</v>
          </cell>
        </row>
        <row r="502">
          <cell r="C502" t="str">
            <v>"Янтарь", ООО</v>
          </cell>
        </row>
        <row r="503">
          <cell r="C503" t="str">
            <v>"Янтарь", ООО</v>
          </cell>
        </row>
        <row r="504">
          <cell r="C504" t="str">
            <v>"Янтарь", ООО</v>
          </cell>
        </row>
        <row r="505">
          <cell r="C505" t="str">
            <v>"Сатурн", ООО</v>
          </cell>
          <cell r="D505" t="str">
            <v>Бетон М-100 В-7,5</v>
          </cell>
          <cell r="I505">
            <v>2457.6271186440681</v>
          </cell>
        </row>
        <row r="506">
          <cell r="C506" t="str">
            <v>"Сатурн", ООО</v>
          </cell>
          <cell r="D506" t="str">
            <v>Бетон М-150 В-12,5</v>
          </cell>
          <cell r="I506">
            <v>2542.3728813559323</v>
          </cell>
        </row>
        <row r="507">
          <cell r="C507" t="str">
            <v>"Сатурн", ООО</v>
          </cell>
          <cell r="D507" t="str">
            <v>Бетон М-200 В-15,0</v>
          </cell>
          <cell r="I507">
            <v>2627.1186440677966</v>
          </cell>
        </row>
        <row r="508">
          <cell r="C508" t="str">
            <v>"Сатурн", ООО</v>
          </cell>
          <cell r="D508" t="str">
            <v>Бетон М-250 В-20,0</v>
          </cell>
          <cell r="I508">
            <v>2754.2372881355932</v>
          </cell>
        </row>
        <row r="509">
          <cell r="C509" t="str">
            <v>"Сатурн", ООО</v>
          </cell>
          <cell r="D509" t="str">
            <v>Бетон М-300 В-22,5</v>
          </cell>
          <cell r="I509">
            <v>2881.3559322033898</v>
          </cell>
        </row>
        <row r="510">
          <cell r="C510" t="str">
            <v>"Сатурн", ООО</v>
          </cell>
          <cell r="D510" t="str">
            <v>Бетон М-350 В-27,5</v>
          </cell>
          <cell r="I510">
            <v>3093.2203389830511</v>
          </cell>
        </row>
        <row r="511">
          <cell r="C511" t="str">
            <v>"Сатурн", ООО</v>
          </cell>
          <cell r="D511" t="str">
            <v>Бетон М-400 В-30,0</v>
          </cell>
          <cell r="I511">
            <v>3347.4576271186443</v>
          </cell>
        </row>
      </sheetData>
      <sheetData sheetId="14">
        <row r="7">
          <cell r="A7" t="str">
            <v>Песок для строительных работ природный</v>
          </cell>
          <cell r="B7" t="str">
            <v>Венцы Заря, ОАО</v>
          </cell>
          <cell r="D7">
            <v>1.59</v>
          </cell>
          <cell r="E7">
            <v>337</v>
          </cell>
        </row>
        <row r="8">
          <cell r="A8" t="str">
            <v>Песчано-гравийная смесь оптимального гранулометрического состава</v>
          </cell>
          <cell r="B8" t="str">
            <v>Венцы Заря, ОАО</v>
          </cell>
          <cell r="D8">
            <v>1.81</v>
          </cell>
          <cell r="E8">
            <v>189</v>
          </cell>
        </row>
        <row r="9">
          <cell r="A9" t="str">
            <v xml:space="preserve">Щебень фракции 0-10 мм (отсев) </v>
          </cell>
          <cell r="B9" t="str">
            <v>Венцы Заря, ОАО</v>
          </cell>
          <cell r="D9">
            <v>1.61</v>
          </cell>
          <cell r="E9">
            <v>406</v>
          </cell>
        </row>
        <row r="10">
          <cell r="A10" t="str">
            <v>Щебень фракции 5-20 мм</v>
          </cell>
          <cell r="B10" t="str">
            <v>Венцы Заря, ОАО</v>
          </cell>
          <cell r="D10">
            <v>1.47</v>
          </cell>
          <cell r="E10">
            <v>277</v>
          </cell>
        </row>
        <row r="11">
          <cell r="A11" t="str">
            <v>Песок для строительных работ природный</v>
          </cell>
          <cell r="B11" t="str">
            <v>Выбор-С, ООО ДСЗ г.Курганинск</v>
          </cell>
          <cell r="D11">
            <v>1.52</v>
          </cell>
          <cell r="E11">
            <v>386.44</v>
          </cell>
        </row>
        <row r="12">
          <cell r="A12" t="str">
            <v>Щебень фракции 3-10 мм</v>
          </cell>
          <cell r="B12" t="str">
            <v>Выбор-С, ООО ДСЗ г.Курганинск</v>
          </cell>
          <cell r="D12">
            <v>1.47</v>
          </cell>
          <cell r="E12">
            <v>373.73</v>
          </cell>
        </row>
        <row r="13">
          <cell r="A13" t="str">
            <v>Щебень фракции 5-20 мм</v>
          </cell>
          <cell r="B13" t="str">
            <v>Выбор-С, ООО ДСЗ г.Курганинск</v>
          </cell>
          <cell r="D13">
            <v>1.47</v>
          </cell>
          <cell r="E13">
            <v>373.73</v>
          </cell>
        </row>
        <row r="14">
          <cell r="A14" t="str">
            <v xml:space="preserve">Щебень фракция 20-40 мм на укрепление обочин </v>
          </cell>
          <cell r="B14" t="str">
            <v>Данко, ООО</v>
          </cell>
          <cell r="D14">
            <v>1.29</v>
          </cell>
          <cell r="E14">
            <v>338.98</v>
          </cell>
        </row>
        <row r="15">
          <cell r="A15" t="str">
            <v>Щебень фракция 40-70 мм</v>
          </cell>
          <cell r="B15" t="str">
            <v>Данко, ООО</v>
          </cell>
          <cell r="D15">
            <v>1.3</v>
          </cell>
          <cell r="E15">
            <v>338.98</v>
          </cell>
        </row>
        <row r="16">
          <cell r="A16" t="str">
            <v>Песок для строительных работ природный</v>
          </cell>
          <cell r="B16" t="str">
            <v xml:space="preserve">Долгогусевское,  ООО </v>
          </cell>
          <cell r="D16">
            <v>1.48</v>
          </cell>
          <cell r="E16">
            <v>322.02999999999997</v>
          </cell>
        </row>
        <row r="17">
          <cell r="A17" t="str">
            <v xml:space="preserve">Щебень фракции 0-10 мм (отсев) </v>
          </cell>
          <cell r="B17" t="str">
            <v xml:space="preserve">Долгогусевское,  ООО </v>
          </cell>
          <cell r="D17">
            <v>1.46</v>
          </cell>
          <cell r="E17">
            <v>279.66000000000003</v>
          </cell>
        </row>
        <row r="18">
          <cell r="A18" t="str">
            <v>Щебень фракции 10-15 мм</v>
          </cell>
          <cell r="B18" t="str">
            <v xml:space="preserve">Долгогусевское,  ООО </v>
          </cell>
          <cell r="D18">
            <v>1.45</v>
          </cell>
          <cell r="E18">
            <v>279.66000000000003</v>
          </cell>
        </row>
        <row r="19">
          <cell r="A19" t="str">
            <v>Щебень фракции 5-20 мм</v>
          </cell>
          <cell r="B19" t="str">
            <v xml:space="preserve">Долгогусевское,  ООО </v>
          </cell>
          <cell r="D19">
            <v>1.45</v>
          </cell>
          <cell r="E19">
            <v>228.81</v>
          </cell>
        </row>
        <row r="20">
          <cell r="A20" t="str">
            <v>Песчано-гравийная смесь оптимального гранулометрического состава</v>
          </cell>
          <cell r="B20" t="str">
            <v>Владимирский карьер, ООО</v>
          </cell>
          <cell r="D20">
            <v>1.73</v>
          </cell>
          <cell r="E20">
            <v>114.41</v>
          </cell>
        </row>
        <row r="21">
          <cell r="A21" t="str">
            <v xml:space="preserve">Щебень фракции 0-10 мм (отсев) </v>
          </cell>
          <cell r="B21" t="str">
            <v>Владимирский карьер, ООО</v>
          </cell>
          <cell r="D21">
            <v>1.51</v>
          </cell>
          <cell r="E21">
            <v>211.86</v>
          </cell>
        </row>
        <row r="22">
          <cell r="A22" t="str">
            <v xml:space="preserve">Щебень фракции 20-40 мм </v>
          </cell>
          <cell r="B22" t="str">
            <v>Владимирский карьер, ООО</v>
          </cell>
          <cell r="D22">
            <v>1.44</v>
          </cell>
          <cell r="E22">
            <v>211.86</v>
          </cell>
        </row>
        <row r="23">
          <cell r="A23" t="str">
            <v>Щебень фракции 5-20 мм</v>
          </cell>
          <cell r="B23" t="str">
            <v>Владимирский карьер, ООО</v>
          </cell>
          <cell r="D23">
            <v>1.44</v>
          </cell>
          <cell r="E23">
            <v>211.86</v>
          </cell>
        </row>
        <row r="24">
          <cell r="A24" t="str">
            <v>Песок для строительных работ природный</v>
          </cell>
          <cell r="B24" t="str">
            <v>Владимирский карьер, ООО</v>
          </cell>
          <cell r="D24">
            <v>1.5</v>
          </cell>
          <cell r="E24">
            <v>207.63</v>
          </cell>
        </row>
        <row r="25">
          <cell r="A25" t="str">
            <v xml:space="preserve">Щебень фракция 20-40 мм на укрепление обочин </v>
          </cell>
          <cell r="B25" t="str">
            <v>Карьероуправление Анапское, АОР НП</v>
          </cell>
          <cell r="D25">
            <v>1.18</v>
          </cell>
          <cell r="E25">
            <v>313.56</v>
          </cell>
        </row>
        <row r="26">
          <cell r="A26" t="str">
            <v>Песок для строительных работ природный</v>
          </cell>
          <cell r="B26" t="str">
            <v>Кочубеевский карьер, ГУП СК Ивановский участок</v>
          </cell>
          <cell r="D26">
            <v>1.5109999999999999</v>
          </cell>
          <cell r="E26">
            <v>157</v>
          </cell>
        </row>
        <row r="27">
          <cell r="A27" t="str">
            <v>Песок для строительных работ природный</v>
          </cell>
          <cell r="B27" t="str">
            <v>КУБ, ООО</v>
          </cell>
          <cell r="D27">
            <v>1.65</v>
          </cell>
          <cell r="E27">
            <v>423.73</v>
          </cell>
        </row>
        <row r="28">
          <cell r="A28" t="str">
            <v>Песчано-гравийная смесь оптимального гранулометрического состава</v>
          </cell>
          <cell r="B28" t="str">
            <v>КУБ, ООО</v>
          </cell>
          <cell r="D28">
            <v>1.4950000000000001</v>
          </cell>
          <cell r="E28">
            <v>254.24</v>
          </cell>
        </row>
        <row r="29">
          <cell r="A29" t="str">
            <v>Песчано-гравийная смесь оптимального гранулометрического состава</v>
          </cell>
          <cell r="B29" t="str">
            <v xml:space="preserve">Леонтьевское, ООО </v>
          </cell>
          <cell r="D29">
            <v>1.8</v>
          </cell>
          <cell r="E29">
            <v>161.02000000000001</v>
          </cell>
        </row>
        <row r="30">
          <cell r="A30" t="str">
            <v xml:space="preserve">Щебень фракции 0-10 мм (отсев) </v>
          </cell>
          <cell r="B30" t="str">
            <v xml:space="preserve">Леонтьевское, ООО </v>
          </cell>
          <cell r="D30">
            <v>1.5</v>
          </cell>
          <cell r="E30">
            <v>262.70999999999998</v>
          </cell>
        </row>
        <row r="31">
          <cell r="A31" t="str">
            <v>Щебень фракции 10-15 мм</v>
          </cell>
          <cell r="B31" t="str">
            <v xml:space="preserve">Леонтьевское, ООО </v>
          </cell>
          <cell r="D31">
            <v>1.4</v>
          </cell>
          <cell r="E31">
            <v>279.66000000000003</v>
          </cell>
        </row>
        <row r="32">
          <cell r="A32" t="str">
            <v xml:space="preserve">Щебень фракции 20-40 мм </v>
          </cell>
          <cell r="B32" t="str">
            <v xml:space="preserve">Леонтьевское, ООО </v>
          </cell>
          <cell r="D32">
            <v>1.4</v>
          </cell>
          <cell r="E32">
            <v>262.70999999999998</v>
          </cell>
        </row>
        <row r="33">
          <cell r="A33" t="str">
            <v>Щебень фракции 5-20 мм</v>
          </cell>
          <cell r="B33" t="str">
            <v xml:space="preserve">Леонтьевское, ООО </v>
          </cell>
          <cell r="D33">
            <v>1.4</v>
          </cell>
          <cell r="E33">
            <v>262.70999999999998</v>
          </cell>
        </row>
        <row r="34">
          <cell r="A34" t="str">
            <v xml:space="preserve">Щебень фракция 20-40 мм на укрепление обочин </v>
          </cell>
          <cell r="B34" t="str">
            <v>Медвежья гора, ОАО</v>
          </cell>
          <cell r="D34">
            <v>1.41</v>
          </cell>
          <cell r="E34">
            <v>433.05</v>
          </cell>
        </row>
        <row r="35">
          <cell r="A35" t="str">
            <v>Щебень фракция 40-70 мм</v>
          </cell>
          <cell r="B35" t="str">
            <v>Медвежья гора, ОАО</v>
          </cell>
          <cell r="D35">
            <v>1.33</v>
          </cell>
          <cell r="E35">
            <v>393.22</v>
          </cell>
        </row>
        <row r="36">
          <cell r="A36" t="str">
            <v xml:space="preserve">Щебень фракция 20-40 мм на укрепление обочин </v>
          </cell>
          <cell r="B36" t="str">
            <v>Мергель, ООО</v>
          </cell>
          <cell r="D36">
            <v>1.38</v>
          </cell>
          <cell r="E36">
            <v>330.51</v>
          </cell>
        </row>
        <row r="37">
          <cell r="A37" t="str">
            <v>Щебень фракция 40-70 мм</v>
          </cell>
          <cell r="B37" t="str">
            <v>Мергель, ООО</v>
          </cell>
          <cell r="D37">
            <v>1.33</v>
          </cell>
          <cell r="E37">
            <v>330.51</v>
          </cell>
        </row>
        <row r="38">
          <cell r="A38" t="str">
            <v>Песок для строительных работ природный</v>
          </cell>
          <cell r="B38" t="str">
            <v>Мехтранссервис, ООО</v>
          </cell>
          <cell r="D38">
            <v>1.5</v>
          </cell>
          <cell r="E38">
            <v>211.86</v>
          </cell>
        </row>
        <row r="39">
          <cell r="A39" t="str">
            <v>Песчано-гравийная смесь оптимального гранулометрического состава</v>
          </cell>
          <cell r="B39" t="str">
            <v>Мехтранссервис, ООО</v>
          </cell>
          <cell r="D39">
            <v>1.7</v>
          </cell>
          <cell r="E39">
            <v>144.07</v>
          </cell>
        </row>
        <row r="40">
          <cell r="A40" t="str">
            <v xml:space="preserve">Щебень фракции 0-10 мм (отсев) </v>
          </cell>
          <cell r="B40" t="str">
            <v>Мехтранссервис, ООО</v>
          </cell>
          <cell r="D40">
            <v>1.47</v>
          </cell>
          <cell r="E40">
            <v>254.24</v>
          </cell>
        </row>
        <row r="41">
          <cell r="A41" t="str">
            <v>Щебень фракции 10-15 мм</v>
          </cell>
          <cell r="B41" t="str">
            <v>Мехтранссервис, ООО</v>
          </cell>
          <cell r="D41">
            <v>1.4</v>
          </cell>
          <cell r="E41">
            <v>296.61</v>
          </cell>
        </row>
        <row r="42">
          <cell r="A42" t="str">
            <v xml:space="preserve">Щебень фракции 20-40 мм </v>
          </cell>
          <cell r="B42" t="str">
            <v>Мехтранссервис, ООО</v>
          </cell>
          <cell r="D42">
            <v>1.45</v>
          </cell>
          <cell r="E42">
            <v>211.86</v>
          </cell>
        </row>
        <row r="43">
          <cell r="A43" t="str">
            <v>Щебень фракции 3-10 мм</v>
          </cell>
          <cell r="B43" t="str">
            <v>Мехтранссервис, ООО</v>
          </cell>
          <cell r="D43">
            <v>1.35</v>
          </cell>
          <cell r="E43">
            <v>254.24</v>
          </cell>
        </row>
        <row r="44">
          <cell r="A44" t="str">
            <v>Щебень фракции 5-20 мм</v>
          </cell>
          <cell r="B44" t="str">
            <v>Мехтранссервис, ООО</v>
          </cell>
          <cell r="D44">
            <v>1.45</v>
          </cell>
          <cell r="E44">
            <v>211.86</v>
          </cell>
        </row>
        <row r="45">
          <cell r="A45" t="str">
            <v xml:space="preserve">Щебень фракция 20-40 мм на укрепление обочин </v>
          </cell>
          <cell r="B45" t="str">
            <v>Карьер-Сервис, ООО</v>
          </cell>
          <cell r="D45">
            <v>1.361</v>
          </cell>
          <cell r="E45">
            <v>355.93</v>
          </cell>
        </row>
        <row r="46">
          <cell r="A46" t="str">
            <v xml:space="preserve">Щебень фракция 20-40 мм на укрепление обочин </v>
          </cell>
          <cell r="B46" t="str">
            <v>Карьер-Сервис ООО (карьер "Кобза") г.Горячий Ключ</v>
          </cell>
          <cell r="D46">
            <v>1.38</v>
          </cell>
          <cell r="E46">
            <v>423.73</v>
          </cell>
        </row>
        <row r="47">
          <cell r="A47" t="str">
            <v>Щебень фракция 40-70 мм</v>
          </cell>
          <cell r="B47" t="str">
            <v>Карьер-Сервис ООО (карьер "Кобза") г.Горячий Ключ</v>
          </cell>
          <cell r="D47">
            <v>1.36</v>
          </cell>
          <cell r="E47">
            <v>398.31</v>
          </cell>
        </row>
        <row r="48">
          <cell r="A48" t="str">
            <v>Песок для строительных работ природный</v>
          </cell>
          <cell r="B48" t="str">
            <v>Оризон, ООО</v>
          </cell>
          <cell r="D48">
            <v>1.5289999999999999</v>
          </cell>
          <cell r="E48">
            <v>313.56</v>
          </cell>
        </row>
        <row r="49">
          <cell r="A49" t="str">
            <v xml:space="preserve">Щебень фракция 20-70 мм на укрепление обочин </v>
          </cell>
          <cell r="B49" t="str">
            <v>Первомайский, ОАО КСМ</v>
          </cell>
          <cell r="D49">
            <v>1.3</v>
          </cell>
          <cell r="E49">
            <v>313.56</v>
          </cell>
        </row>
        <row r="50">
          <cell r="A50" t="str">
            <v>Песок для строительных работ природный</v>
          </cell>
          <cell r="B50" t="str">
            <v>Псебайский ЗСМ, ОАО</v>
          </cell>
          <cell r="D50">
            <v>1.51</v>
          </cell>
          <cell r="E50">
            <v>268.73</v>
          </cell>
        </row>
        <row r="51">
          <cell r="A51" t="str">
            <v>Песчано-гравийная смесь оптимального гранулометрического состава</v>
          </cell>
          <cell r="B51" t="str">
            <v>Псебайский ЗСМ, ОАО</v>
          </cell>
          <cell r="D51">
            <v>1.8</v>
          </cell>
          <cell r="E51">
            <v>198.31</v>
          </cell>
        </row>
        <row r="52">
          <cell r="A52" t="str">
            <v xml:space="preserve">Щебень фракции 0-10 мм (отсев) </v>
          </cell>
          <cell r="B52" t="str">
            <v>Псебайский ЗСМ, ОАО</v>
          </cell>
          <cell r="D52">
            <v>1.45</v>
          </cell>
          <cell r="E52">
            <v>258.05</v>
          </cell>
        </row>
        <row r="53">
          <cell r="A53" t="str">
            <v xml:space="preserve">Щебень фракции 20-40 мм </v>
          </cell>
          <cell r="B53" t="str">
            <v>Псебайский ЗСМ, ОАО</v>
          </cell>
          <cell r="D53">
            <v>1.44</v>
          </cell>
          <cell r="E53">
            <v>268.47000000000003</v>
          </cell>
        </row>
        <row r="54">
          <cell r="A54" t="str">
            <v>Щебень фракции 5-20 мм</v>
          </cell>
          <cell r="B54" t="str">
            <v>Псебайский ЗСМ, ОАО</v>
          </cell>
          <cell r="D54">
            <v>1.45</v>
          </cell>
          <cell r="E54">
            <v>258.05</v>
          </cell>
        </row>
        <row r="55">
          <cell r="A55" t="str">
            <v>Песок для строительных работ природный</v>
          </cell>
          <cell r="B55" t="str">
            <v>Псебайский ЗСМ, ОАО (ж.д.)</v>
          </cell>
          <cell r="D55">
            <v>1.51</v>
          </cell>
          <cell r="E55">
            <v>345.51</v>
          </cell>
        </row>
        <row r="56">
          <cell r="A56" t="str">
            <v>Песчано-гравийная смесь оптимального гранулометрического состава</v>
          </cell>
          <cell r="B56" t="str">
            <v>Псебайский ЗСМ, ОАО (ж.д.)</v>
          </cell>
          <cell r="D56">
            <v>1.8</v>
          </cell>
          <cell r="E56">
            <v>289.83</v>
          </cell>
        </row>
        <row r="57">
          <cell r="A57" t="str">
            <v xml:space="preserve">Щебень фракции 0-10 мм (отсев) </v>
          </cell>
          <cell r="B57" t="str">
            <v>Псебайский ЗСМ, ОАО (ж.д.)</v>
          </cell>
          <cell r="D57">
            <v>1.45</v>
          </cell>
          <cell r="E57">
            <v>331.78</v>
          </cell>
        </row>
        <row r="58">
          <cell r="A58" t="str">
            <v xml:space="preserve">Щебень фракции 20-40 мм </v>
          </cell>
          <cell r="B58" t="str">
            <v>Псебайский ЗСМ, ОАО (ж.д.)</v>
          </cell>
          <cell r="D58">
            <v>1.44</v>
          </cell>
          <cell r="E58">
            <v>305.08</v>
          </cell>
        </row>
        <row r="59">
          <cell r="A59" t="str">
            <v>Щебень фракции 5-20 мм</v>
          </cell>
          <cell r="B59" t="str">
            <v>Псебайский ЗСМ, ОАО (ж.д.)</v>
          </cell>
          <cell r="D59">
            <v>1.45</v>
          </cell>
          <cell r="E59">
            <v>331.78</v>
          </cell>
        </row>
        <row r="60">
          <cell r="A60" t="str">
            <v>Песок для строительных работ природный</v>
          </cell>
          <cell r="B60" t="str">
            <v>Рекруд, ООО</v>
          </cell>
          <cell r="D60">
            <v>1.6</v>
          </cell>
          <cell r="E60">
            <v>350</v>
          </cell>
        </row>
        <row r="61">
          <cell r="A61" t="str">
            <v xml:space="preserve">Щебень фракции 20-40 мм </v>
          </cell>
          <cell r="B61" t="str">
            <v>Рекруд, ООО</v>
          </cell>
          <cell r="D61">
            <v>1.46</v>
          </cell>
          <cell r="E61">
            <v>230</v>
          </cell>
        </row>
        <row r="62">
          <cell r="A62" t="str">
            <v>Щебень фракции 5-20 мм</v>
          </cell>
          <cell r="B62" t="str">
            <v>Рекруд, ООО</v>
          </cell>
          <cell r="D62">
            <v>1.47</v>
          </cell>
          <cell r="E62">
            <v>250</v>
          </cell>
        </row>
        <row r="63">
          <cell r="A63" t="str">
            <v>Песчано-гравийная смесь оптимального гранулометрического состава</v>
          </cell>
          <cell r="B63" t="str">
            <v>Союз, ООО</v>
          </cell>
          <cell r="D63">
            <v>1.8</v>
          </cell>
          <cell r="E63">
            <v>200</v>
          </cell>
        </row>
        <row r="64">
          <cell r="A64" t="str">
            <v xml:space="preserve">Щебень фракции 0-10 мм (отсев) </v>
          </cell>
          <cell r="B64" t="str">
            <v>Союз, ООО</v>
          </cell>
          <cell r="D64">
            <v>1.35</v>
          </cell>
          <cell r="E64">
            <v>400</v>
          </cell>
        </row>
        <row r="65">
          <cell r="A65" t="str">
            <v>Щебень фракции 5-20 мм</v>
          </cell>
          <cell r="B65" t="str">
            <v>Союз, ООО</v>
          </cell>
          <cell r="D65">
            <v>1.42</v>
          </cell>
          <cell r="E65">
            <v>300</v>
          </cell>
        </row>
        <row r="66">
          <cell r="A66" t="str">
            <v>Песок для строительных работ природный</v>
          </cell>
          <cell r="B66" t="str">
            <v>Сигма, ООО</v>
          </cell>
          <cell r="D66">
            <v>1.6</v>
          </cell>
          <cell r="E66">
            <v>338.98</v>
          </cell>
        </row>
        <row r="67">
          <cell r="A67" t="str">
            <v>Щебень фракции 10-20 мм</v>
          </cell>
          <cell r="B67" t="str">
            <v>Сигма, ООО</v>
          </cell>
          <cell r="D67">
            <v>1.5</v>
          </cell>
          <cell r="E67">
            <v>228.81</v>
          </cell>
        </row>
        <row r="68">
          <cell r="A68" t="str">
            <v xml:space="preserve">Щебень фракции 20-40 мм </v>
          </cell>
          <cell r="B68" t="str">
            <v>Сигма, ООО</v>
          </cell>
          <cell r="D68">
            <v>1.43</v>
          </cell>
          <cell r="E68">
            <v>271.19</v>
          </cell>
        </row>
        <row r="69">
          <cell r="A69" t="str">
            <v>Щебень фракции 5-20 мм</v>
          </cell>
          <cell r="B69" t="str">
            <v>Сигма, ООО</v>
          </cell>
          <cell r="D69">
            <v>1.4</v>
          </cell>
          <cell r="E69">
            <v>228.81</v>
          </cell>
        </row>
        <row r="70">
          <cell r="A70" t="str">
            <v>Песок для строительных работ природный</v>
          </cell>
          <cell r="B70" t="str">
            <v>Ресурс, ООО</v>
          </cell>
          <cell r="D70">
            <v>1.55</v>
          </cell>
          <cell r="E70">
            <v>328.39</v>
          </cell>
        </row>
        <row r="71">
          <cell r="A71" t="str">
            <v>Щебень фракции 10-15 мм</v>
          </cell>
          <cell r="B71" t="str">
            <v>Ресурс, ООО</v>
          </cell>
          <cell r="D71">
            <v>1.45</v>
          </cell>
          <cell r="E71">
            <v>282.63</v>
          </cell>
        </row>
        <row r="72">
          <cell r="A72" t="str">
            <v>Щебень фракции 5-10 мм</v>
          </cell>
          <cell r="B72" t="str">
            <v>Ресурс, ООО</v>
          </cell>
          <cell r="D72">
            <v>1.45</v>
          </cell>
          <cell r="E72">
            <v>282.63</v>
          </cell>
        </row>
        <row r="73">
          <cell r="A73" t="str">
            <v>Щебень фракции 5-20 мм</v>
          </cell>
          <cell r="B73" t="str">
            <v>Ресурс, ООО</v>
          </cell>
          <cell r="D73">
            <v>1.45</v>
          </cell>
          <cell r="E73">
            <v>245.76</v>
          </cell>
        </row>
        <row r="74">
          <cell r="A74" t="str">
            <v>Песок для строительных работ природный</v>
          </cell>
          <cell r="B74" t="str">
            <v>Торговый дом мостовского ДСЗ, ООО</v>
          </cell>
          <cell r="D74">
            <v>1.46</v>
          </cell>
          <cell r="E74">
            <v>334.07</v>
          </cell>
        </row>
        <row r="75">
          <cell r="A75" t="str">
            <v>Щебень фракции 5-20 мм</v>
          </cell>
          <cell r="B75" t="str">
            <v>Торговый дом мостовского ДСЗ, ООО</v>
          </cell>
          <cell r="D75">
            <v>1.462</v>
          </cell>
          <cell r="E75">
            <v>324.92</v>
          </cell>
        </row>
      </sheetData>
      <sheetData sheetId="15">
        <row r="7">
          <cell r="B7" t="str">
            <v>АБЗ ОАО "Крымское ДРСУ" Абинский район</v>
          </cell>
          <cell r="C7" t="str">
            <v>к/з а/б</v>
          </cell>
          <cell r="D7">
            <v>2882.15</v>
          </cell>
        </row>
        <row r="8">
          <cell r="B8" t="str">
            <v>АБЗ ОАО "Крымское ДРСУ" Абинский район</v>
          </cell>
          <cell r="C8" t="str">
            <v>м/з а/б, тип Б марка II</v>
          </cell>
          <cell r="D8">
            <v>3371.11</v>
          </cell>
        </row>
        <row r="9">
          <cell r="B9" t="str">
            <v>АБЗ ОАО "Крымское ДРСУ" Абинский район</v>
          </cell>
          <cell r="C9" t="str">
            <v>м/з а/б, тип Б  марка II для выравнивающего</v>
          </cell>
          <cell r="D9">
            <v>3371.11</v>
          </cell>
        </row>
        <row r="10">
          <cell r="B10" t="str">
            <v>АБЗ ОАО "Крымское ДРСУ" Абинский район</v>
          </cell>
          <cell r="C10" t="str">
            <v>м/з а/б, тип В  марка II</v>
          </cell>
          <cell r="D10">
            <v>3476.89</v>
          </cell>
        </row>
        <row r="11">
          <cell r="B11" t="str">
            <v>АБЗ ОАО "Крымское ДРСУ" Абинский район</v>
          </cell>
          <cell r="C11" t="str">
            <v>ч/щ</v>
          </cell>
          <cell r="D11">
            <v>2313.85</v>
          </cell>
        </row>
        <row r="12">
          <cell r="B12" t="str">
            <v>АБЗ ОАО "Крымское ДРСУ" Абинский район</v>
          </cell>
          <cell r="C12" t="str">
            <v>ЩМА-15 (Duroflex)</v>
          </cell>
          <cell r="D12">
            <v>4467.3</v>
          </cell>
        </row>
        <row r="13">
          <cell r="B13" t="str">
            <v>АБЗ ОАО "Крымское ДРСУ" Абинский район</v>
          </cell>
          <cell r="C13" t="str">
            <v>ЩМА-15 (Тopcel)</v>
          </cell>
          <cell r="D13">
            <v>4301.16</v>
          </cell>
        </row>
        <row r="14">
          <cell r="B14" t="str">
            <v>АБЗ ОАО "Новопокровское ДРСУ"</v>
          </cell>
          <cell r="C14" t="str">
            <v>к/з а/б</v>
          </cell>
          <cell r="D14">
            <v>2690.81</v>
          </cell>
        </row>
        <row r="15">
          <cell r="B15" t="str">
            <v>АБЗ ОАО "Новопокровское ДРСУ"</v>
          </cell>
          <cell r="C15" t="str">
            <v>м/з а/б, тип Б марка II</v>
          </cell>
          <cell r="D15">
            <v>3386.99</v>
          </cell>
        </row>
        <row r="16">
          <cell r="B16" t="str">
            <v>АБЗ ОАО "Новопокровское ДРСУ"</v>
          </cell>
          <cell r="C16" t="str">
            <v>м/з а/б, тип Б  марка II для выравнивающего</v>
          </cell>
          <cell r="D16">
            <v>3414.01</v>
          </cell>
        </row>
        <row r="17">
          <cell r="B17" t="str">
            <v>АБЗ ОАО "Новопокровское ДРСУ"</v>
          </cell>
          <cell r="C17" t="str">
            <v>м/з а/б, тип В  марка II</v>
          </cell>
          <cell r="D17">
            <v>3523.81</v>
          </cell>
        </row>
        <row r="18">
          <cell r="B18" t="str">
            <v>АБЗ ОАО "Новопокровское ДРСУ"</v>
          </cell>
          <cell r="C18" t="str">
            <v>ч/щ</v>
          </cell>
          <cell r="D18">
            <v>2172.9299999999998</v>
          </cell>
        </row>
        <row r="19">
          <cell r="B19" t="str">
            <v>АБЗ ОАО "Новопокровское ДРСУ"</v>
          </cell>
          <cell r="C19" t="str">
            <v>ЩМА-15 (Duroflex)</v>
          </cell>
          <cell r="D19">
            <v>4636.88</v>
          </cell>
        </row>
        <row r="20">
          <cell r="B20" t="str">
            <v>АБЗ ОАО "Новопокровское ДРСУ"</v>
          </cell>
          <cell r="C20" t="str">
            <v>ЩМА-15 (Тopcel)</v>
          </cell>
          <cell r="D20">
            <v>4367.8999999999996</v>
          </cell>
        </row>
        <row r="21">
          <cell r="B21" t="str">
            <v>АБЗ ОАО "ДЭП № 118"</v>
          </cell>
          <cell r="C21" t="str">
            <v>к/з а/б</v>
          </cell>
          <cell r="D21">
            <v>2341.15</v>
          </cell>
        </row>
        <row r="22">
          <cell r="B22" t="str">
            <v>АБЗ ОАО "ДЭП № 118"</v>
          </cell>
          <cell r="C22" t="str">
            <v>м/з а/б, тип Б марка II</v>
          </cell>
          <cell r="D22">
            <v>2976.57</v>
          </cell>
        </row>
        <row r="23">
          <cell r="B23" t="str">
            <v>АБЗ ОАО "ДЭП № 118"</v>
          </cell>
          <cell r="C23" t="str">
            <v>м/з а/б, тип Б  марка II для выравнивающего</v>
          </cell>
          <cell r="D23">
            <v>2969.63</v>
          </cell>
        </row>
        <row r="24">
          <cell r="B24" t="str">
            <v>АБЗ ОАО "ДЭП № 118"</v>
          </cell>
          <cell r="C24" t="str">
            <v>м/з а/б, тип В  марка II</v>
          </cell>
          <cell r="D24">
            <v>3043.63</v>
          </cell>
        </row>
        <row r="25">
          <cell r="B25" t="str">
            <v>АБЗ ОАО "ДЭП № 118"</v>
          </cell>
          <cell r="C25" t="str">
            <v>ч/щ</v>
          </cell>
          <cell r="D25">
            <v>1781.81</v>
          </cell>
        </row>
        <row r="26">
          <cell r="B26" t="str">
            <v>АБЗ ОАО "ДЭП № 118"</v>
          </cell>
          <cell r="C26" t="str">
            <v>ЩМА-15 (Duroflex)</v>
          </cell>
          <cell r="D26">
            <v>4186.96</v>
          </cell>
        </row>
        <row r="27">
          <cell r="B27" t="str">
            <v>АБЗ ОАО "ДЭП № 118"</v>
          </cell>
          <cell r="C27" t="str">
            <v>ЩМА-15 (Тopcel)</v>
          </cell>
          <cell r="D27">
            <v>3887.77</v>
          </cell>
        </row>
        <row r="28">
          <cell r="B28" t="str">
            <v>АБЗ ОАО "Каневское ДРСУ" Брюховецкий район</v>
          </cell>
          <cell r="C28" t="str">
            <v>к/з а/б</v>
          </cell>
          <cell r="D28">
            <v>2749.75</v>
          </cell>
        </row>
        <row r="29">
          <cell r="B29" t="str">
            <v>АБЗ ОАО "Каневское ДРСУ" Брюховецкий район</v>
          </cell>
          <cell r="C29" t="str">
            <v>м/з а/б, тип Б марка II</v>
          </cell>
          <cell r="D29">
            <v>3355.45</v>
          </cell>
        </row>
        <row r="30">
          <cell r="B30" t="str">
            <v>АБЗ ОАО "Каневское ДРСУ" Брюховецкий район</v>
          </cell>
          <cell r="C30" t="str">
            <v>м/з а/б, тип Б  марка II для выравнивающего</v>
          </cell>
          <cell r="D30">
            <v>3341.9</v>
          </cell>
        </row>
        <row r="31">
          <cell r="B31" t="str">
            <v>АБЗ ОАО "Каневское ДРСУ" Брюховецкий район</v>
          </cell>
          <cell r="C31" t="str">
            <v>м/з а/б, тип В  марка II</v>
          </cell>
          <cell r="D31">
            <v>3459.8</v>
          </cell>
        </row>
        <row r="32">
          <cell r="B32" t="str">
            <v>АБЗ ОАО "Каневское ДРСУ" Брюховецкий район</v>
          </cell>
          <cell r="C32" t="str">
            <v>ч/щ</v>
          </cell>
          <cell r="D32">
            <v>2293.52</v>
          </cell>
        </row>
        <row r="33">
          <cell r="B33" t="str">
            <v>АБЗ ОАО "Каневское ДРСУ" Брюховецкий район</v>
          </cell>
          <cell r="C33" t="str">
            <v>ЩМА-15 (Duroflex)</v>
          </cell>
          <cell r="D33">
            <v>4482.6099999999997</v>
          </cell>
        </row>
        <row r="34">
          <cell r="B34" t="str">
            <v>АБЗ ОАО "Каневское ДРСУ" Брюховецкий район</v>
          </cell>
          <cell r="C34" t="str">
            <v>ЩМА-15 (Тopcel)</v>
          </cell>
          <cell r="D34">
            <v>4264.8</v>
          </cell>
        </row>
        <row r="35">
          <cell r="B35" t="str">
            <v>АБЗ МУП "Выселковский ДРСУ"</v>
          </cell>
          <cell r="C35" t="str">
            <v>к/з а/б</v>
          </cell>
          <cell r="D35">
            <v>2610.91</v>
          </cell>
        </row>
        <row r="36">
          <cell r="B36" t="str">
            <v>АБЗ МУП "Выселковский ДРСУ"</v>
          </cell>
          <cell r="C36" t="str">
            <v>м/з а/б, тип Б марка II</v>
          </cell>
          <cell r="D36">
            <v>3250.76</v>
          </cell>
        </row>
        <row r="37">
          <cell r="B37" t="str">
            <v>АБЗ МУП "Выселковский ДРСУ"</v>
          </cell>
          <cell r="C37" t="str">
            <v>м/з а/б, тип Б  марка II для выравнивающего</v>
          </cell>
          <cell r="D37">
            <v>3258.96</v>
          </cell>
        </row>
        <row r="38">
          <cell r="B38" t="str">
            <v>АБЗ МУП "Выселковский ДРСУ"</v>
          </cell>
          <cell r="C38" t="str">
            <v>м/з а/б, тип В  марка II</v>
          </cell>
          <cell r="D38">
            <v>3173.96</v>
          </cell>
        </row>
        <row r="39">
          <cell r="B39" t="str">
            <v>АБЗ МУП "Выселковский ДРСУ"</v>
          </cell>
          <cell r="C39" t="str">
            <v>ч/щ</v>
          </cell>
          <cell r="D39">
            <v>2160.2399999999998</v>
          </cell>
        </row>
        <row r="40">
          <cell r="B40" t="str">
            <v>АБЗ МУП "Выселковский ДРСУ"</v>
          </cell>
          <cell r="C40" t="str">
            <v>ЩМА-15 (Duroflex)</v>
          </cell>
          <cell r="D40">
            <v>4485.4799999999996</v>
          </cell>
        </row>
        <row r="41">
          <cell r="B41" t="str">
            <v>АБЗ МУП "Выселковский ДРСУ"</v>
          </cell>
          <cell r="C41" t="str">
            <v>ЩМА-15 (Тopcel)</v>
          </cell>
          <cell r="D41">
            <v>4187</v>
          </cell>
        </row>
        <row r="42">
          <cell r="B42" t="str">
            <v>АБЗ ОАО "Анапское ДРСУ "Вираж"</v>
          </cell>
          <cell r="C42" t="str">
            <v>к/з а/б</v>
          </cell>
          <cell r="D42">
            <v>2946.48</v>
          </cell>
        </row>
        <row r="43">
          <cell r="B43" t="str">
            <v>АБЗ ОАО "Анапское ДРСУ "Вираж"</v>
          </cell>
          <cell r="C43" t="str">
            <v>м/з а/б, тип Б марка II</v>
          </cell>
          <cell r="D43">
            <v>3506.93</v>
          </cell>
        </row>
        <row r="44">
          <cell r="B44" t="str">
            <v>АБЗ ОАО "Анапское ДРСУ "Вираж"</v>
          </cell>
          <cell r="C44" t="str">
            <v>м/з а/б, тип Б  марка II для выравнивающего</v>
          </cell>
          <cell r="D44">
            <v>3578.14</v>
          </cell>
        </row>
        <row r="45">
          <cell r="B45" t="str">
            <v>АБЗ ОАО "Анапское ДРСУ "Вираж"</v>
          </cell>
          <cell r="C45" t="str">
            <v>м/з а/б, тип В  марка II</v>
          </cell>
          <cell r="D45">
            <v>3583.23</v>
          </cell>
        </row>
        <row r="46">
          <cell r="B46" t="str">
            <v>АБЗ ОАО "Анапское ДРСУ "Вираж"</v>
          </cell>
          <cell r="C46" t="str">
            <v>ч/щ</v>
          </cell>
          <cell r="D46">
            <v>2409.5700000000002</v>
          </cell>
        </row>
        <row r="47">
          <cell r="B47" t="str">
            <v>АБЗ ОАО "Анапское ДРСУ "Вираж"</v>
          </cell>
          <cell r="C47" t="str">
            <v>ЩМА-15 (Duroflex)</v>
          </cell>
          <cell r="D47">
            <v>4702.13</v>
          </cell>
        </row>
        <row r="48">
          <cell r="B48" t="str">
            <v>АБЗ ОАО "Анапское ДРСУ "Вираж"</v>
          </cell>
          <cell r="C48" t="str">
            <v>ЩМА-15 (Тopcel)</v>
          </cell>
          <cell r="D48">
            <v>4403.12</v>
          </cell>
        </row>
        <row r="49">
          <cell r="B49" t="str">
            <v>АБЗ ЗАО "ДСУ-4"</v>
          </cell>
          <cell r="C49" t="str">
            <v>к/з а/б</v>
          </cell>
          <cell r="D49">
            <v>2488.5100000000002</v>
          </cell>
        </row>
        <row r="50">
          <cell r="B50" t="str">
            <v>АБЗ ЗАО "ДСУ-4"</v>
          </cell>
          <cell r="C50" t="str">
            <v>м/з а/б, тип Б марка II</v>
          </cell>
          <cell r="D50">
            <v>3137.42</v>
          </cell>
        </row>
        <row r="51">
          <cell r="B51" t="str">
            <v>АБЗ ЗАО "ДСУ-4"</v>
          </cell>
          <cell r="C51" t="str">
            <v>м/з а/б, тип Б  марка II для выравнивающего</v>
          </cell>
          <cell r="D51">
            <v>3217.55</v>
          </cell>
        </row>
        <row r="52">
          <cell r="B52" t="str">
            <v>АБЗ ЗАО "ДСУ-4"</v>
          </cell>
          <cell r="C52" t="str">
            <v>м/з а/б, тип В  марка II</v>
          </cell>
          <cell r="D52">
            <v>3216.85</v>
          </cell>
        </row>
        <row r="53">
          <cell r="B53" t="str">
            <v>АБЗ ЗАО "ДСУ-4"</v>
          </cell>
          <cell r="C53" t="str">
            <v>ч/щ</v>
          </cell>
          <cell r="D53">
            <v>2111.42</v>
          </cell>
        </row>
        <row r="54">
          <cell r="B54" t="str">
            <v>АБЗ ЗАО "ДСУ-4"</v>
          </cell>
          <cell r="C54" t="str">
            <v>ЩМА-15 (Duroflex)</v>
          </cell>
          <cell r="D54">
            <v>4535</v>
          </cell>
        </row>
        <row r="55">
          <cell r="B55" t="str">
            <v>АБЗ ЗАО "ДСУ-4"</v>
          </cell>
          <cell r="C55" t="str">
            <v>ЩМА-15 (Тopcel)</v>
          </cell>
          <cell r="D55">
            <v>4153.22</v>
          </cell>
        </row>
        <row r="56">
          <cell r="B56" t="str">
            <v>АБЗ ОАО "Геленджикское ДРСУ"</v>
          </cell>
          <cell r="C56" t="str">
            <v>к/з а/б</v>
          </cell>
          <cell r="D56">
            <v>3039.23</v>
          </cell>
        </row>
        <row r="57">
          <cell r="B57" t="str">
            <v>АБЗ ОАО "Геленджикское ДРСУ"</v>
          </cell>
          <cell r="C57" t="str">
            <v>м/з а/б, тип Б марка II</v>
          </cell>
          <cell r="D57">
            <v>3575.74</v>
          </cell>
        </row>
        <row r="58">
          <cell r="B58" t="str">
            <v>АБЗ ОАО "Геленджикское ДРСУ"</v>
          </cell>
          <cell r="C58" t="str">
            <v>м/з а/б, тип Б  марка II для выравнивающего</v>
          </cell>
          <cell r="D58">
            <v>3550.69</v>
          </cell>
        </row>
        <row r="59">
          <cell r="B59" t="str">
            <v>АБЗ ОАО "Геленджикское ДРСУ"</v>
          </cell>
          <cell r="C59" t="str">
            <v>м/з а/б, тип В  марка II</v>
          </cell>
          <cell r="D59">
            <v>3657.89</v>
          </cell>
        </row>
        <row r="60">
          <cell r="B60" t="str">
            <v>АБЗ ОАО "Геленджикское ДРСУ"</v>
          </cell>
          <cell r="C60" t="str">
            <v>ч/щ</v>
          </cell>
          <cell r="D60">
            <v>2383.37</v>
          </cell>
        </row>
        <row r="61">
          <cell r="B61" t="str">
            <v>АБЗ ОАО "Геленджикское ДРСУ"</v>
          </cell>
          <cell r="C61" t="str">
            <v>ЩМА-15 (Duroflex)</v>
          </cell>
          <cell r="D61">
            <v>4805.03</v>
          </cell>
        </row>
        <row r="62">
          <cell r="B62" t="str">
            <v>АБЗ ОАО "Геленджикское ДРСУ"</v>
          </cell>
          <cell r="C62" t="str">
            <v>ЩМА-15 (Тopcel)</v>
          </cell>
          <cell r="D62">
            <v>4506.08</v>
          </cell>
        </row>
        <row r="63">
          <cell r="B63" t="str">
            <v>АБЗ ОАО "ДСУ-1"</v>
          </cell>
          <cell r="C63" t="str">
            <v>к/з а/б</v>
          </cell>
          <cell r="D63">
            <v>2547.19</v>
          </cell>
        </row>
        <row r="64">
          <cell r="B64" t="str">
            <v>АБЗ ОАО "ДСУ-1"</v>
          </cell>
          <cell r="C64" t="str">
            <v>м/з а/б, тип Б марка II</v>
          </cell>
          <cell r="D64">
            <v>3175.35</v>
          </cell>
        </row>
        <row r="65">
          <cell r="B65" t="str">
            <v>АБЗ ОАО "ДСУ-1"</v>
          </cell>
          <cell r="C65" t="str">
            <v>м/з а/б, тип Б  марка II для выравнивающего</v>
          </cell>
          <cell r="D65">
            <v>3174.66</v>
          </cell>
        </row>
        <row r="66">
          <cell r="B66" t="str">
            <v>АБЗ ОАО "ДСУ-1"</v>
          </cell>
          <cell r="C66" t="str">
            <v>м/з а/б, тип В  марка II</v>
          </cell>
          <cell r="D66">
            <v>3312.61</v>
          </cell>
        </row>
        <row r="67">
          <cell r="B67" t="str">
            <v>АБЗ ОАО "ДСУ-1"</v>
          </cell>
          <cell r="C67" t="str">
            <v>ч/щ</v>
          </cell>
          <cell r="D67">
            <v>2025.46</v>
          </cell>
        </row>
        <row r="68">
          <cell r="B68" t="str">
            <v>АБЗ ОАО "ДСУ-1"</v>
          </cell>
          <cell r="C68" t="str">
            <v>ЩМА-15 (Duroflex)</v>
          </cell>
          <cell r="D68">
            <v>4375.74</v>
          </cell>
        </row>
        <row r="69">
          <cell r="B69" t="str">
            <v>АБЗ ОАО "ДСУ-1"</v>
          </cell>
          <cell r="C69" t="str">
            <v>ЩМА-15 (Тopcel)</v>
          </cell>
          <cell r="D69">
            <v>4076.95</v>
          </cell>
        </row>
        <row r="70">
          <cell r="B70" t="str">
            <v>АБЗ ГУП КК "Дагомысское ДРСУ"</v>
          </cell>
          <cell r="C70" t="str">
            <v>к/з а/б</v>
          </cell>
          <cell r="D70">
            <v>3157.59</v>
          </cell>
        </row>
        <row r="71">
          <cell r="B71" t="str">
            <v>АБЗ ГУП КК "Дагомысское ДРСУ"</v>
          </cell>
          <cell r="C71" t="str">
            <v>м/з а/б, тип Б марка II</v>
          </cell>
          <cell r="D71">
            <v>3908.95</v>
          </cell>
        </row>
        <row r="72">
          <cell r="B72" t="str">
            <v>АБЗ ГУП КК "Дагомысское ДРСУ"</v>
          </cell>
          <cell r="C72" t="str">
            <v>м/з а/б, тип В  марка II</v>
          </cell>
          <cell r="D72">
            <v>4002.33</v>
          </cell>
        </row>
        <row r="73">
          <cell r="B73" t="str">
            <v>АБЗ ГУП КК "Дагомысское ДРСУ"</v>
          </cell>
          <cell r="C73" t="str">
            <v>ч/щ</v>
          </cell>
          <cell r="D73">
            <v>2683.63</v>
          </cell>
        </row>
        <row r="74">
          <cell r="B74" t="str">
            <v>АБЗ ГУП КК "Дагомысское ДРСУ"</v>
          </cell>
          <cell r="C74" t="str">
            <v>ЩМА-15 (Duroflex)</v>
          </cell>
          <cell r="D74">
            <v>5058.4799999999996</v>
          </cell>
        </row>
        <row r="75">
          <cell r="B75" t="str">
            <v>АБЗ ГУП КК "Дагомысское ДРСУ"</v>
          </cell>
          <cell r="C75" t="str">
            <v>ЩМА-15 (Тopcel)</v>
          </cell>
          <cell r="D75">
            <v>4888.83</v>
          </cell>
        </row>
        <row r="76">
          <cell r="B76" t="str">
            <v>АБЗ-2 ЗАО "ДСУ-7" г.Гулькевичи</v>
          </cell>
          <cell r="C76" t="str">
            <v>к/з а/б</v>
          </cell>
          <cell r="D76">
            <v>2425.39</v>
          </cell>
        </row>
        <row r="77">
          <cell r="B77" t="str">
            <v>АБЗ-2 ЗАО "ДСУ-7" г.Гулькевичи</v>
          </cell>
          <cell r="C77" t="str">
            <v>м/з а/б, тип Б марка II</v>
          </cell>
          <cell r="D77">
            <v>3073.22</v>
          </cell>
        </row>
        <row r="78">
          <cell r="B78" t="str">
            <v>АБЗ-2 ЗАО "ДСУ-7" г.Гулькевичи</v>
          </cell>
          <cell r="C78" t="str">
            <v>м/з а/б, тип Б  марка II для выравнивающего</v>
          </cell>
          <cell r="D78">
            <v>3232.45</v>
          </cell>
        </row>
        <row r="79">
          <cell r="B79" t="str">
            <v>АБЗ-2 ЗАО "ДСУ-7" г.Гулькевичи</v>
          </cell>
          <cell r="C79" t="str">
            <v>м/з а/б, тип В  марка II</v>
          </cell>
          <cell r="D79">
            <v>3204.84</v>
          </cell>
        </row>
        <row r="80">
          <cell r="B80" t="str">
            <v>АБЗ-2 ЗАО "ДСУ-7" г.Гулькевичи</v>
          </cell>
          <cell r="C80" t="str">
            <v>ч/щ</v>
          </cell>
          <cell r="D80">
            <v>2195.1</v>
          </cell>
        </row>
        <row r="81">
          <cell r="B81" t="str">
            <v>АБЗ-2 ЗАО "ДСУ-7" г.Гулькевичи</v>
          </cell>
          <cell r="C81" t="str">
            <v>ЩМА-15 (Duroflex)</v>
          </cell>
          <cell r="D81">
            <v>4457.33</v>
          </cell>
        </row>
        <row r="82">
          <cell r="B82" t="str">
            <v>АБЗ-2 ЗАО "ДСУ-7" г.Гулькевичи</v>
          </cell>
          <cell r="C82" t="str">
            <v>ЩМА-15 (Тopcel)</v>
          </cell>
          <cell r="D82">
            <v>4239.6499999999996</v>
          </cell>
        </row>
        <row r="83">
          <cell r="B83" t="str">
            <v>АБЗ ОАО "ДСУ-2" Ейский район</v>
          </cell>
          <cell r="C83" t="str">
            <v>к/з а/б</v>
          </cell>
          <cell r="D83">
            <v>2879.58</v>
          </cell>
        </row>
        <row r="84">
          <cell r="B84" t="str">
            <v>АБЗ ОАО "ДСУ-2" Ейский район</v>
          </cell>
          <cell r="C84" t="str">
            <v>м/з а/б, тип Б марка II</v>
          </cell>
          <cell r="D84">
            <v>3504.88</v>
          </cell>
        </row>
        <row r="85">
          <cell r="B85" t="str">
            <v>АБЗ ОАО "ДСУ-2" Ейский район</v>
          </cell>
          <cell r="C85" t="str">
            <v>м/з а/б, тип Б  марка II для выравнивающего</v>
          </cell>
          <cell r="D85">
            <v>3528.46</v>
          </cell>
        </row>
        <row r="86">
          <cell r="B86" t="str">
            <v>АБЗ ОАО "ДСУ-2" Ейский район</v>
          </cell>
          <cell r="C86" t="str">
            <v>м/з а/б, тип В  марка II</v>
          </cell>
          <cell r="D86">
            <v>3598.55</v>
          </cell>
        </row>
        <row r="87">
          <cell r="B87" t="str">
            <v>АБЗ ОАО "ДСУ-2" Ейский район</v>
          </cell>
          <cell r="C87" t="str">
            <v>ч/щ</v>
          </cell>
          <cell r="D87">
            <v>2454.77</v>
          </cell>
        </row>
        <row r="88">
          <cell r="B88" t="str">
            <v>АБЗ ОАО "ДСУ-2" Ейский район</v>
          </cell>
          <cell r="C88" t="str">
            <v>ЩМА-15 (Duroflex)</v>
          </cell>
          <cell r="D88">
            <v>4699.68</v>
          </cell>
        </row>
        <row r="89">
          <cell r="B89" t="str">
            <v>АБЗ ОАО "ДСУ-2" Ейский район</v>
          </cell>
          <cell r="C89" t="str">
            <v>ЩМА-15 (Тopcel)</v>
          </cell>
          <cell r="D89">
            <v>4399.45</v>
          </cell>
        </row>
        <row r="90">
          <cell r="B90" t="str">
            <v>АБЗ ОАО "Каневское ДРСУ" Каневский район</v>
          </cell>
          <cell r="C90" t="str">
            <v>к/з а/б</v>
          </cell>
          <cell r="D90">
            <v>2774.31</v>
          </cell>
        </row>
        <row r="91">
          <cell r="B91" t="str">
            <v>АБЗ ОАО "Каневское ДРСУ" Каневский район</v>
          </cell>
          <cell r="C91" t="str">
            <v>м/з а/б, тип Б марка II</v>
          </cell>
          <cell r="D91">
            <v>3390.76</v>
          </cell>
        </row>
        <row r="92">
          <cell r="B92" t="str">
            <v>АБЗ ОАО "Каневское ДРСУ" Каневский район</v>
          </cell>
          <cell r="C92" t="str">
            <v>м/з а/б, тип Б  марка II для выравнивающего</v>
          </cell>
          <cell r="D92">
            <v>3372.89</v>
          </cell>
        </row>
        <row r="93">
          <cell r="B93" t="str">
            <v>АБЗ ОАО "Каневское ДРСУ" Каневский район</v>
          </cell>
          <cell r="C93" t="str">
            <v>м/з а/б, тип В  марка II</v>
          </cell>
          <cell r="D93">
            <v>3494.87</v>
          </cell>
        </row>
        <row r="94">
          <cell r="B94" t="str">
            <v>АБЗ ОАО "Каневское ДРСУ" Каневский район</v>
          </cell>
          <cell r="C94" t="str">
            <v>ч/щ</v>
          </cell>
          <cell r="D94">
            <v>2320.64</v>
          </cell>
        </row>
        <row r="95">
          <cell r="B95" t="str">
            <v>АБЗ ОАО "Каневское ДРСУ" Каневский район</v>
          </cell>
          <cell r="C95" t="str">
            <v>ЩМА-15 (Duroflex)</v>
          </cell>
          <cell r="D95">
            <v>4530.58</v>
          </cell>
        </row>
        <row r="96">
          <cell r="B96" t="str">
            <v>АБЗ ОАО "Каневское ДРСУ" Каневский район</v>
          </cell>
          <cell r="C96" t="str">
            <v>ЩМА-15 (Тopcel)</v>
          </cell>
          <cell r="D96">
            <v>4312.5200000000004</v>
          </cell>
        </row>
        <row r="97">
          <cell r="B97" t="str">
            <v>АБЗ ООО "РегионДорСтрой"</v>
          </cell>
          <cell r="C97" t="str">
            <v>к/з а/б</v>
          </cell>
          <cell r="D97">
            <v>2597.81</v>
          </cell>
        </row>
        <row r="98">
          <cell r="B98" t="str">
            <v>АБЗ ООО "РегионДорСтрой"</v>
          </cell>
          <cell r="C98" t="str">
            <v>м/з а/б, тип Б марка II</v>
          </cell>
          <cell r="D98">
            <v>3237.45</v>
          </cell>
        </row>
        <row r="99">
          <cell r="B99" t="str">
            <v>АБЗ ООО "РегионДорСтрой"</v>
          </cell>
          <cell r="C99" t="str">
            <v>м/з а/б, тип Б  марка II для выравнивающего</v>
          </cell>
          <cell r="D99">
            <v>3255.58</v>
          </cell>
        </row>
        <row r="100">
          <cell r="B100" t="str">
            <v>АБЗ ООО "РегионДорСтрой"</v>
          </cell>
          <cell r="C100" t="str">
            <v>м/з а/б, тип В  марка II</v>
          </cell>
          <cell r="D100">
            <v>3272.52</v>
          </cell>
        </row>
        <row r="101">
          <cell r="B101" t="str">
            <v>АБЗ ООО "РегионДорСтрой"</v>
          </cell>
          <cell r="C101" t="str">
            <v>ч/щ</v>
          </cell>
          <cell r="D101">
            <v>2128.0500000000002</v>
          </cell>
        </row>
        <row r="102">
          <cell r="B102" t="str">
            <v>АБЗ ООО "РегионДорСтрой"</v>
          </cell>
          <cell r="C102" t="str">
            <v>ЩМА-15 (Duroflex)</v>
          </cell>
          <cell r="D102">
            <v>4380.32</v>
          </cell>
        </row>
        <row r="103">
          <cell r="B103" t="str">
            <v>АБЗ ООО "РегионДорСтрой"</v>
          </cell>
          <cell r="C103" t="str">
            <v>ЩМА-15 (Тopcel)</v>
          </cell>
          <cell r="D103">
            <v>4081.04</v>
          </cell>
        </row>
        <row r="104">
          <cell r="B104" t="str">
            <v>АБЗ ОАО "Красноармейское ДРСУ"</v>
          </cell>
          <cell r="C104" t="str">
            <v>к/з а/б</v>
          </cell>
          <cell r="D104">
            <v>2828.1</v>
          </cell>
        </row>
        <row r="105">
          <cell r="B105" t="str">
            <v>АБЗ ОАО "Красноармейское ДРСУ"</v>
          </cell>
          <cell r="C105" t="str">
            <v>м/з а/б, тип Б марка II</v>
          </cell>
          <cell r="D105">
            <v>3332.71</v>
          </cell>
        </row>
        <row r="106">
          <cell r="B106" t="str">
            <v>АБЗ ОАО "Красноармейское ДРСУ"</v>
          </cell>
          <cell r="C106" t="str">
            <v>м/з а/б, тип Б  марка II для выравнивающего</v>
          </cell>
          <cell r="D106">
            <v>3332.71</v>
          </cell>
        </row>
        <row r="107">
          <cell r="B107" t="str">
            <v>АБЗ ОАО "Красноармейское ДРСУ"</v>
          </cell>
          <cell r="C107" t="str">
            <v>м/з а/б, тип В  марка II</v>
          </cell>
          <cell r="D107">
            <v>3414.61</v>
          </cell>
        </row>
        <row r="108">
          <cell r="B108" t="str">
            <v>АБЗ ОАО "Красноармейское ДРСУ"</v>
          </cell>
          <cell r="C108" t="str">
            <v>ч/щ</v>
          </cell>
          <cell r="D108">
            <v>2298.0700000000002</v>
          </cell>
        </row>
        <row r="109">
          <cell r="B109" t="str">
            <v>АБЗ ОАО "Красноармейское ДРСУ"</v>
          </cell>
          <cell r="C109" t="str">
            <v>ЩМА-15 (Duroflex)</v>
          </cell>
          <cell r="D109">
            <v>4547.59</v>
          </cell>
        </row>
        <row r="110">
          <cell r="B110" t="str">
            <v>АБЗ ОАО "Красноармейское ДРСУ"</v>
          </cell>
          <cell r="C110" t="str">
            <v>ЩМА-15 (Тopcel)</v>
          </cell>
          <cell r="D110">
            <v>4265.54</v>
          </cell>
        </row>
        <row r="111">
          <cell r="B111" t="str">
            <v>АБЗ ОАО "Павловское ДРСУ"</v>
          </cell>
          <cell r="C111" t="str">
            <v>к/з а/б</v>
          </cell>
          <cell r="D111">
            <v>2676.97</v>
          </cell>
        </row>
        <row r="112">
          <cell r="B112" t="str">
            <v>АБЗ ОАО "Павловское ДРСУ"</v>
          </cell>
          <cell r="C112" t="str">
            <v>м/з а/б, тип Б марка II</v>
          </cell>
          <cell r="D112">
            <v>3310.59</v>
          </cell>
        </row>
        <row r="113">
          <cell r="B113" t="str">
            <v>АБЗ ОАО "Павловское ДРСУ"</v>
          </cell>
          <cell r="C113" t="str">
            <v>м/з а/б, тип В  марка II</v>
          </cell>
          <cell r="D113">
            <v>3321.04</v>
          </cell>
        </row>
        <row r="114">
          <cell r="B114" t="str">
            <v>АБЗ ОАО "Павловское ДРСУ"</v>
          </cell>
          <cell r="C114" t="str">
            <v>ч/щ</v>
          </cell>
          <cell r="D114">
            <v>2223.4499999999998</v>
          </cell>
        </row>
        <row r="115">
          <cell r="B115" t="str">
            <v>АБЗ ОАО "Павловское ДРСУ"</v>
          </cell>
          <cell r="C115" t="str">
            <v>ЩМА-15 (Duroflex)</v>
          </cell>
          <cell r="D115">
            <v>4552.6400000000003</v>
          </cell>
        </row>
        <row r="116">
          <cell r="B116" t="str">
            <v>АБЗ ОАО "Павловское ДРСУ"</v>
          </cell>
          <cell r="C116" t="str">
            <v>ЩМА-15 (Тopcel)</v>
          </cell>
          <cell r="D116">
            <v>4171.2299999999996</v>
          </cell>
        </row>
        <row r="117">
          <cell r="B117" t="str">
            <v>АБЗ ОАО "Крымское ДРСУ" Крымский район</v>
          </cell>
          <cell r="C117" t="str">
            <v>к/з а/б</v>
          </cell>
          <cell r="D117">
            <v>2894.75</v>
          </cell>
        </row>
        <row r="118">
          <cell r="B118" t="str">
            <v>АБЗ ОАО "Крымское ДРСУ" Крымский район</v>
          </cell>
          <cell r="C118" t="str">
            <v>м/з а/б, тип Б марка II</v>
          </cell>
          <cell r="D118">
            <v>3380.98</v>
          </cell>
        </row>
        <row r="119">
          <cell r="B119" t="str">
            <v>АБЗ ОАО "Крымское ДРСУ" Крымский район</v>
          </cell>
          <cell r="C119" t="str">
            <v>м/з а/б, тип Б  марка II для выравнивающего</v>
          </cell>
          <cell r="D119">
            <v>3380.98</v>
          </cell>
        </row>
        <row r="120">
          <cell r="B120" t="str">
            <v>АБЗ ОАО "Крымское ДРСУ" Крымский район</v>
          </cell>
          <cell r="C120" t="str">
            <v>м/з а/б, тип В  марка II</v>
          </cell>
          <cell r="D120">
            <v>3487.11</v>
          </cell>
        </row>
        <row r="121">
          <cell r="B121" t="str">
            <v>АБЗ ОАО "Крымское ДРСУ" Крымский район</v>
          </cell>
          <cell r="C121" t="str">
            <v>ч/щ</v>
          </cell>
          <cell r="D121">
            <v>2320.79</v>
          </cell>
        </row>
        <row r="122">
          <cell r="B122" t="str">
            <v>АБЗ ОАО "Крымское ДРСУ" Крымский район</v>
          </cell>
          <cell r="C122" t="str">
            <v>ЩМА-15 (Duroflex)</v>
          </cell>
          <cell r="D122">
            <v>4471.42</v>
          </cell>
        </row>
        <row r="123">
          <cell r="B123" t="str">
            <v>АБЗ ОАО "Крымское ДРСУ" Крымский район</v>
          </cell>
          <cell r="C123" t="str">
            <v>ЩМА-15 (Тopcel)</v>
          </cell>
          <cell r="D123">
            <v>4306.87</v>
          </cell>
        </row>
        <row r="124">
          <cell r="B124" t="str">
            <v>АБЗ ОАО "Лабинское ДРСУ" Курганинский район</v>
          </cell>
          <cell r="C124" t="str">
            <v>к/з а/б</v>
          </cell>
          <cell r="D124">
            <v>2413.54</v>
          </cell>
        </row>
        <row r="125">
          <cell r="B125" t="str">
            <v>АБЗ ОАО "Лабинское ДРСУ" Курганинский район</v>
          </cell>
          <cell r="C125" t="str">
            <v>м/з а/б, тип Б марка II</v>
          </cell>
          <cell r="D125">
            <v>3064.55</v>
          </cell>
        </row>
        <row r="126">
          <cell r="B126" t="str">
            <v>АБЗ ОАО "Лабинское ДРСУ" Курганинский район</v>
          </cell>
          <cell r="C126" t="str">
            <v>м/з а/б, тип Б  марка II для выравнивающего</v>
          </cell>
          <cell r="D126">
            <v>3102.61</v>
          </cell>
        </row>
        <row r="127">
          <cell r="B127" t="str">
            <v>АБЗ ОАО "Лабинское ДРСУ" Курганинский район</v>
          </cell>
          <cell r="C127" t="str">
            <v>м/з а/б, тип В  марка II</v>
          </cell>
          <cell r="D127">
            <v>3186.09</v>
          </cell>
        </row>
        <row r="128">
          <cell r="B128" t="str">
            <v>АБЗ ОАО "Лабинское ДРСУ" Курганинский район</v>
          </cell>
          <cell r="C128" t="str">
            <v>ч/щ</v>
          </cell>
          <cell r="D128">
            <v>1875.71</v>
          </cell>
        </row>
        <row r="129">
          <cell r="B129" t="str">
            <v>АБЗ ОАО "Лабинское ДРСУ" Курганинский район</v>
          </cell>
          <cell r="C129" t="str">
            <v>ЩМА-15 (Duroflex)</v>
          </cell>
          <cell r="D129">
            <v>4251.33</v>
          </cell>
        </row>
        <row r="130">
          <cell r="B130" t="str">
            <v>АБЗ ОАО "Лабинское ДРСУ" Курганинский район</v>
          </cell>
          <cell r="C130" t="str">
            <v>ЩМА-15 (Тopcel)</v>
          </cell>
          <cell r="D130">
            <v>4032.85</v>
          </cell>
        </row>
        <row r="131">
          <cell r="B131" t="str">
            <v>АБЗ ОАО "Ленинградское ДРСУ"</v>
          </cell>
          <cell r="C131" t="str">
            <v>к/з а/б</v>
          </cell>
          <cell r="D131">
            <v>2731.75</v>
          </cell>
        </row>
        <row r="132">
          <cell r="B132" t="str">
            <v>АБЗ ОАО "Ленинградское ДРСУ"</v>
          </cell>
          <cell r="C132" t="str">
            <v>м/з а/б, тип Б марка II</v>
          </cell>
          <cell r="D132">
            <v>3357.06</v>
          </cell>
        </row>
        <row r="133">
          <cell r="B133" t="str">
            <v>АБЗ ОАО "Ленинградское ДРСУ"</v>
          </cell>
          <cell r="C133" t="str">
            <v>м/з а/б, тип Б  марка II для выравнивающего</v>
          </cell>
          <cell r="D133">
            <v>3339.9</v>
          </cell>
        </row>
        <row r="134">
          <cell r="B134" t="str">
            <v>АБЗ ОАО "Ленинградское ДРСУ"</v>
          </cell>
          <cell r="C134" t="str">
            <v>м/з а/б, тип В  марка II</v>
          </cell>
          <cell r="D134">
            <v>3567.91</v>
          </cell>
        </row>
        <row r="135">
          <cell r="B135" t="str">
            <v>АБЗ ОАО "Ленинградское ДРСУ"</v>
          </cell>
          <cell r="C135" t="str">
            <v>ч/щ</v>
          </cell>
          <cell r="D135">
            <v>2202.9899999999998</v>
          </cell>
        </row>
        <row r="136">
          <cell r="B136" t="str">
            <v>АБЗ ОАО "Ленинградское ДРСУ"</v>
          </cell>
          <cell r="C136" t="str">
            <v>ЩМА-15 (Duroflex)</v>
          </cell>
          <cell r="D136">
            <v>4432.25</v>
          </cell>
        </row>
        <row r="137">
          <cell r="B137" t="str">
            <v>АБЗ ОАО "Ленинградское ДРСУ"</v>
          </cell>
          <cell r="C137" t="str">
            <v>ЩМА-15 (Тopcel)</v>
          </cell>
          <cell r="D137">
            <v>4296.0200000000004</v>
          </cell>
        </row>
        <row r="138">
          <cell r="B138" t="str">
            <v>АБЗ ООО "Трансстрой" г.Лабинск</v>
          </cell>
          <cell r="C138" t="str">
            <v>к/з а/б</v>
          </cell>
          <cell r="D138">
            <v>2203.9699999999998</v>
          </cell>
        </row>
        <row r="139">
          <cell r="B139" t="str">
            <v>АБЗ ООО "Трансстрой" г.Лабинск</v>
          </cell>
          <cell r="C139" t="str">
            <v>м/з а/б, тип Б марка II</v>
          </cell>
          <cell r="D139">
            <v>2840.09</v>
          </cell>
        </row>
        <row r="140">
          <cell r="B140" t="str">
            <v>АБЗ ООО "Трансстрой" г.Лабинск</v>
          </cell>
          <cell r="C140" t="str">
            <v>м/з а/б, тип Б  марка II для выравнивающего</v>
          </cell>
          <cell r="D140">
            <v>2891.33</v>
          </cell>
        </row>
        <row r="141">
          <cell r="B141" t="str">
            <v>АБЗ ООО "Трансстрой" г.Лабинск</v>
          </cell>
          <cell r="C141" t="str">
            <v>м/з а/б, тип В  марка II</v>
          </cell>
          <cell r="D141">
            <v>2958.89</v>
          </cell>
        </row>
        <row r="142">
          <cell r="B142" t="str">
            <v>АБЗ ООО "Трансстрой" г.Лабинск</v>
          </cell>
          <cell r="C142" t="str">
            <v>ч/щ</v>
          </cell>
          <cell r="D142">
            <v>1695.5</v>
          </cell>
        </row>
        <row r="143">
          <cell r="B143" t="str">
            <v>АБЗ ООО "Трансстрой" г.Лабинск</v>
          </cell>
          <cell r="C143" t="str">
            <v>ЩМА-15 (Duroflex)</v>
          </cell>
          <cell r="D143">
            <v>4025.79</v>
          </cell>
        </row>
        <row r="144">
          <cell r="B144" t="str">
            <v>АБЗ ООО "Трансстрой" г.Лабинск</v>
          </cell>
          <cell r="C144" t="str">
            <v>ЩМА-15 (Тopcel)</v>
          </cell>
          <cell r="D144">
            <v>3807.01</v>
          </cell>
        </row>
        <row r="145">
          <cell r="B145" t="str">
            <v>АБЗ ОАО "ДЭП № 115"</v>
          </cell>
          <cell r="C145" t="str">
            <v>к/з а/б</v>
          </cell>
          <cell r="D145">
            <v>2342.09</v>
          </cell>
        </row>
        <row r="146">
          <cell r="B146" t="str">
            <v>АБЗ ОАО "ДЭП № 115"</v>
          </cell>
          <cell r="C146" t="str">
            <v>м/з а/б, тип Б марка II</v>
          </cell>
          <cell r="D146">
            <v>3076.17</v>
          </cell>
        </row>
        <row r="147">
          <cell r="B147" t="str">
            <v>АБЗ ОАО "ДЭП № 115"</v>
          </cell>
          <cell r="C147" t="str">
            <v>м/з а/б, тип Б  марка II для выравнивающего</v>
          </cell>
          <cell r="D147">
            <v>3032.47</v>
          </cell>
        </row>
        <row r="148">
          <cell r="B148" t="str">
            <v>АБЗ ОАО "ДЭП № 115"</v>
          </cell>
          <cell r="C148" t="str">
            <v>м/з а/б, тип В  марка II</v>
          </cell>
          <cell r="D148">
            <v>3115.48</v>
          </cell>
        </row>
        <row r="149">
          <cell r="B149" t="str">
            <v>АБЗ ОАО "ДЭП № 115"</v>
          </cell>
          <cell r="C149" t="str">
            <v>ч/щ</v>
          </cell>
          <cell r="D149">
            <v>1955.9</v>
          </cell>
        </row>
        <row r="150">
          <cell r="B150" t="str">
            <v>АБЗ ОАО "ДЭП № 115"</v>
          </cell>
          <cell r="C150" t="str">
            <v>ЩМА-15 (Duroflex)</v>
          </cell>
          <cell r="D150">
            <v>4453.57</v>
          </cell>
        </row>
        <row r="151">
          <cell r="B151" t="str">
            <v>АБЗ ОАО "ДЭП № 115"</v>
          </cell>
          <cell r="C151" t="str">
            <v>ЩМА-15 (Тopcel)</v>
          </cell>
          <cell r="D151">
            <v>4109.43</v>
          </cell>
        </row>
        <row r="152">
          <cell r="B152" t="str">
            <v>АБЗ ЗАО "ДСУ-7" ст. Прочнокоопская</v>
          </cell>
          <cell r="C152" t="str">
            <v>к/з а/б</v>
          </cell>
          <cell r="D152">
            <v>2476.37</v>
          </cell>
        </row>
        <row r="153">
          <cell r="B153" t="str">
            <v>АБЗ ЗАО "ДСУ-7" ст. Прочнокоопская</v>
          </cell>
          <cell r="C153" t="str">
            <v>м/з а/б, тип Б марка II</v>
          </cell>
          <cell r="D153">
            <v>3172.17</v>
          </cell>
        </row>
        <row r="154">
          <cell r="B154" t="str">
            <v>АБЗ ЗАО "ДСУ-7" ст. Прочнокоопская</v>
          </cell>
          <cell r="C154" t="str">
            <v>м/з а/б, тип Б  марка II для выравнивающего</v>
          </cell>
          <cell r="D154">
            <v>3192.7</v>
          </cell>
        </row>
        <row r="155">
          <cell r="B155" t="str">
            <v>АБЗ ЗАО "ДСУ-7" ст. Прочнокоопская</v>
          </cell>
          <cell r="C155" t="str">
            <v>м/з а/б, тип В  марка II</v>
          </cell>
          <cell r="D155">
            <v>3290.68</v>
          </cell>
        </row>
        <row r="156">
          <cell r="B156" t="str">
            <v>АБЗ ЗАО "ДСУ-7" ст. Прочнокоопская</v>
          </cell>
          <cell r="C156" t="str">
            <v>ч/щ</v>
          </cell>
          <cell r="D156">
            <v>2103.3000000000002</v>
          </cell>
        </row>
        <row r="157">
          <cell r="B157" t="str">
            <v>АБЗ ЗАО "ДСУ-7" ст. Прочнокоопская</v>
          </cell>
          <cell r="C157" t="str">
            <v>ЩМА-15 (Duroflex)</v>
          </cell>
          <cell r="D157">
            <v>4465.8900000000003</v>
          </cell>
        </row>
        <row r="158">
          <cell r="B158" t="str">
            <v>АБЗ ЗАО "ДСУ-7" ст. Прочнокоопская</v>
          </cell>
          <cell r="C158" t="str">
            <v>ЩМА-15 (Тopcel)</v>
          </cell>
          <cell r="D158">
            <v>4248.01</v>
          </cell>
        </row>
        <row r="159">
          <cell r="B159" t="str">
            <v>АБЗ ОАО "Отрадненское ДРСУ"</v>
          </cell>
          <cell r="C159" t="str">
            <v>к/з а/б</v>
          </cell>
          <cell r="D159">
            <v>2621.36</v>
          </cell>
        </row>
        <row r="160">
          <cell r="B160" t="str">
            <v>АБЗ ОАО "Отрадненское ДРСУ"</v>
          </cell>
          <cell r="C160" t="str">
            <v>м/з а/б, тип Б марка II</v>
          </cell>
          <cell r="D160">
            <v>3313.79</v>
          </cell>
        </row>
        <row r="161">
          <cell r="B161" t="str">
            <v>АБЗ ОАО "Отрадненское ДРСУ"</v>
          </cell>
          <cell r="C161" t="str">
            <v>м/з а/б, тип Б  марка II для выравнивающего</v>
          </cell>
          <cell r="D161">
            <v>3350.85</v>
          </cell>
        </row>
        <row r="162">
          <cell r="B162" t="str">
            <v>АБЗ ОАО "Отрадненское ДРСУ"</v>
          </cell>
          <cell r="C162" t="str">
            <v>м/з а/б, тип В  марка II</v>
          </cell>
          <cell r="D162">
            <v>3439.94</v>
          </cell>
        </row>
        <row r="163">
          <cell r="B163" t="str">
            <v>АБЗ ОАО "Отрадненское ДРСУ"</v>
          </cell>
          <cell r="C163" t="str">
            <v>ч/щ</v>
          </cell>
          <cell r="D163">
            <v>2145.34</v>
          </cell>
        </row>
        <row r="164">
          <cell r="B164" t="str">
            <v>АБЗ ОАО "Отрадненское ДРСУ"</v>
          </cell>
          <cell r="C164" t="str">
            <v>ЩМА-15 (Duroflex)</v>
          </cell>
          <cell r="D164">
            <v>4633.55</v>
          </cell>
        </row>
        <row r="165">
          <cell r="B165" t="str">
            <v>АБЗ ОАО "Отрадненское ДРСУ"</v>
          </cell>
          <cell r="C165" t="str">
            <v>ЩМА-15 (Тopcel)</v>
          </cell>
          <cell r="D165">
            <v>4333.26</v>
          </cell>
        </row>
        <row r="166">
          <cell r="B166" t="str">
            <v>АБЗ ООО "АНТ"</v>
          </cell>
          <cell r="C166" t="str">
            <v>к/з а/б</v>
          </cell>
          <cell r="D166">
            <v>2893.77</v>
          </cell>
        </row>
        <row r="167">
          <cell r="B167" t="str">
            <v>АБЗ ООО "АНТ"</v>
          </cell>
          <cell r="C167" t="str">
            <v>м/з а/б, тип Б марка II</v>
          </cell>
          <cell r="D167">
            <v>3447.2</v>
          </cell>
        </row>
        <row r="168">
          <cell r="B168" t="str">
            <v>АБЗ ООО "АНТ"</v>
          </cell>
          <cell r="C168" t="str">
            <v>м/з а/б, тип Б  марка II для выравнивающего</v>
          </cell>
          <cell r="D168">
            <v>3474.82</v>
          </cell>
        </row>
        <row r="169">
          <cell r="B169" t="str">
            <v>АБЗ ООО "АНТ"</v>
          </cell>
          <cell r="C169" t="str">
            <v>м/з а/б, тип В  марка II</v>
          </cell>
          <cell r="D169">
            <v>3514.68</v>
          </cell>
        </row>
        <row r="170">
          <cell r="B170" t="str">
            <v>АБЗ ООО "АНТ"</v>
          </cell>
          <cell r="C170" t="str">
            <v>ч/щ</v>
          </cell>
          <cell r="D170">
            <v>2341.3000000000002</v>
          </cell>
        </row>
        <row r="171">
          <cell r="B171" t="str">
            <v>АБЗ ООО "АНТ"</v>
          </cell>
          <cell r="C171" t="str">
            <v>ЩМА-15 (Duroflex)</v>
          </cell>
          <cell r="D171">
            <v>4637.3999999999996</v>
          </cell>
        </row>
        <row r="172">
          <cell r="B172" t="str">
            <v>АБЗ ООО "АНТ"</v>
          </cell>
          <cell r="C172" t="str">
            <v>ЩМА-15 (Тopcel)</v>
          </cell>
          <cell r="D172">
            <v>4338.6000000000004</v>
          </cell>
        </row>
        <row r="173">
          <cell r="B173" t="str">
            <v>АБЗ ООО "Северское ДРСУ"</v>
          </cell>
          <cell r="C173" t="str">
            <v>к/з а/б</v>
          </cell>
          <cell r="D173">
            <v>2697.04</v>
          </cell>
        </row>
        <row r="174">
          <cell r="B174" t="str">
            <v>АБЗ ООО "Северское ДРСУ"</v>
          </cell>
          <cell r="C174" t="str">
            <v>м/з а/б, тип Б марка II</v>
          </cell>
          <cell r="D174">
            <v>3314.61</v>
          </cell>
        </row>
        <row r="175">
          <cell r="B175" t="str">
            <v>АБЗ ООО "Северское ДРСУ"</v>
          </cell>
          <cell r="C175" t="str">
            <v>м/з а/б, тип Б  марка II для выравнивающего</v>
          </cell>
          <cell r="D175">
            <v>3345.55</v>
          </cell>
        </row>
        <row r="176">
          <cell r="B176" t="str">
            <v>АБЗ ООО "Северское ДРСУ"</v>
          </cell>
          <cell r="C176" t="str">
            <v>м/з а/б, тип В  марка II</v>
          </cell>
          <cell r="D176">
            <v>3359.41</v>
          </cell>
        </row>
        <row r="177">
          <cell r="B177" t="str">
            <v>АБЗ ООО "Северское ДРСУ"</v>
          </cell>
          <cell r="C177" t="str">
            <v>ч/щ</v>
          </cell>
          <cell r="D177">
            <v>2163.87</v>
          </cell>
        </row>
        <row r="178">
          <cell r="B178" t="str">
            <v>АБЗ ООО "Северское ДРСУ"</v>
          </cell>
          <cell r="C178" t="str">
            <v>ЩМА-15 (Duroflex)</v>
          </cell>
          <cell r="D178">
            <v>4480.21</v>
          </cell>
        </row>
        <row r="179">
          <cell r="B179" t="str">
            <v>АБЗ ООО "Северское ДРСУ"</v>
          </cell>
          <cell r="C179" t="str">
            <v>ЩМА-15 (Тopcel)</v>
          </cell>
          <cell r="D179">
            <v>4181.95</v>
          </cell>
        </row>
        <row r="180">
          <cell r="B180" t="str">
            <v>АБЗ ОАО "Славянское ДРСУ"</v>
          </cell>
          <cell r="C180" t="str">
            <v>к/з а/б</v>
          </cell>
          <cell r="D180">
            <v>2784.92</v>
          </cell>
        </row>
        <row r="181">
          <cell r="B181" t="str">
            <v>АБЗ ОАО "Славянское ДРСУ"</v>
          </cell>
          <cell r="C181" t="str">
            <v>м/з а/б, тип Б марка II</v>
          </cell>
          <cell r="D181">
            <v>3356.31</v>
          </cell>
        </row>
        <row r="182">
          <cell r="B182" t="str">
            <v>АБЗ ОАО "Славянское ДРСУ"</v>
          </cell>
          <cell r="C182" t="str">
            <v>м/з а/б, тип Б  марка II для выравнивающего</v>
          </cell>
          <cell r="D182">
            <v>3361.39</v>
          </cell>
        </row>
        <row r="183">
          <cell r="B183" t="str">
            <v>АБЗ ОАО "Славянское ДРСУ"</v>
          </cell>
          <cell r="C183" t="str">
            <v>м/з а/б, тип В  марка II</v>
          </cell>
          <cell r="D183">
            <v>3538.07</v>
          </cell>
        </row>
        <row r="184">
          <cell r="B184" t="str">
            <v>АБЗ ОАО "Славянское ДРСУ"</v>
          </cell>
          <cell r="C184" t="str">
            <v>ч/щ</v>
          </cell>
          <cell r="D184">
            <v>2397.33</v>
          </cell>
        </row>
        <row r="185">
          <cell r="B185" t="str">
            <v>АБЗ ОАО "Славянское ДРСУ"</v>
          </cell>
          <cell r="C185" t="str">
            <v>ЩМА-15 (Duroflex)</v>
          </cell>
          <cell r="D185">
            <v>4428.49</v>
          </cell>
        </row>
        <row r="186">
          <cell r="B186" t="str">
            <v>АБЗ ОАО "Славянское ДРСУ"</v>
          </cell>
          <cell r="C186" t="str">
            <v>ЩМА-15 (Тopcel)</v>
          </cell>
          <cell r="D186">
            <v>4210.6000000000004</v>
          </cell>
        </row>
        <row r="187">
          <cell r="B187" t="str">
            <v>АБЗ ОАО "ДСУ-2" Староминский район</v>
          </cell>
          <cell r="C187" t="str">
            <v>к/з а/б</v>
          </cell>
          <cell r="D187">
            <v>2807.97</v>
          </cell>
        </row>
        <row r="188">
          <cell r="B188" t="str">
            <v>АБЗ ОАО "ДСУ-2" Староминский район</v>
          </cell>
          <cell r="C188" t="str">
            <v>м/з а/б, тип Б марка II</v>
          </cell>
          <cell r="D188">
            <v>3422.97</v>
          </cell>
        </row>
        <row r="189">
          <cell r="B189" t="str">
            <v>АБЗ ОАО "ДСУ-2" Староминский район</v>
          </cell>
          <cell r="C189" t="str">
            <v>м/з а/б, тип Б  марка II для выравнивающего</v>
          </cell>
          <cell r="D189">
            <v>3447.65</v>
          </cell>
        </row>
        <row r="190">
          <cell r="B190" t="str">
            <v>АБЗ ОАО "ДСУ-2" Староминский район</v>
          </cell>
          <cell r="C190" t="str">
            <v>м/з а/б, тип В  марка II</v>
          </cell>
          <cell r="D190">
            <v>3516.48</v>
          </cell>
        </row>
        <row r="191">
          <cell r="B191" t="str">
            <v>АБЗ ОАО "ДСУ-2" Староминский район</v>
          </cell>
          <cell r="C191" t="str">
            <v>ч/щ</v>
          </cell>
          <cell r="D191">
            <v>2378.46</v>
          </cell>
        </row>
        <row r="192">
          <cell r="B192" t="str">
            <v>АБЗ ОАО "ДСУ-2" Староминский район</v>
          </cell>
          <cell r="C192" t="str">
            <v>ЩМА-15 (Duroflex)</v>
          </cell>
          <cell r="D192">
            <v>4609.59</v>
          </cell>
        </row>
        <row r="193">
          <cell r="B193" t="str">
            <v>АБЗ ОАО "ДСУ-2" Староминский район</v>
          </cell>
          <cell r="C193" t="str">
            <v>ЩМА-15 (Тopcel)</v>
          </cell>
          <cell r="D193">
            <v>4309.6099999999997</v>
          </cell>
        </row>
        <row r="194">
          <cell r="B194" t="str">
            <v>АБЗ ЗАО "ДСУ-7" ст.Тбилисская</v>
          </cell>
          <cell r="C194" t="str">
            <v>к/з а/б</v>
          </cell>
          <cell r="D194">
            <v>2584.2600000000002</v>
          </cell>
        </row>
        <row r="195">
          <cell r="B195" t="str">
            <v>АБЗ ЗАО "ДСУ-7" ст.Тбилисская</v>
          </cell>
          <cell r="C195" t="str">
            <v>м/з а/б, тип Б марка II</v>
          </cell>
          <cell r="D195">
            <v>3244.07</v>
          </cell>
        </row>
        <row r="196">
          <cell r="B196" t="str">
            <v>АБЗ ЗАО "ДСУ-7" ст.Тбилисская</v>
          </cell>
          <cell r="C196" t="str">
            <v>м/з а/б, тип Б  марка II для выравнивающего</v>
          </cell>
          <cell r="D196">
            <v>3351.73</v>
          </cell>
        </row>
        <row r="197">
          <cell r="B197" t="str">
            <v>АБЗ ЗАО "ДСУ-7" ст.Тбилисская</v>
          </cell>
          <cell r="C197" t="str">
            <v>м/з а/б, тип В  марка II</v>
          </cell>
          <cell r="D197">
            <v>3344.35</v>
          </cell>
        </row>
        <row r="198">
          <cell r="B198" t="str">
            <v>АБЗ ЗАО "ДСУ-7" ст.Тбилисская</v>
          </cell>
          <cell r="C198" t="str">
            <v>ч/щ</v>
          </cell>
          <cell r="D198">
            <v>2121.84</v>
          </cell>
        </row>
        <row r="199">
          <cell r="B199" t="str">
            <v>АБЗ ЗАО "ДСУ-7" ст.Тбилисская</v>
          </cell>
          <cell r="C199" t="str">
            <v>ЩМА-15 (Duroflex)</v>
          </cell>
          <cell r="D199">
            <v>4432.59</v>
          </cell>
        </row>
        <row r="200">
          <cell r="B200" t="str">
            <v>АБЗ ЗАО "ДСУ-7" ст.Тбилисская</v>
          </cell>
          <cell r="C200" t="str">
            <v>ЩМА-15 (Тopcel)</v>
          </cell>
          <cell r="D200">
            <v>4215.16</v>
          </cell>
        </row>
        <row r="201">
          <cell r="B201" t="str">
            <v>АБЗ ОАО "Темрюкское ДРСУ"</v>
          </cell>
          <cell r="C201" t="str">
            <v>к/з а/б</v>
          </cell>
          <cell r="D201">
            <v>2941.45</v>
          </cell>
        </row>
        <row r="202">
          <cell r="B202" t="str">
            <v>АБЗ ОАО "Темрюкское ДРСУ"</v>
          </cell>
          <cell r="C202" t="str">
            <v>м/з а/б, тип Б марка II</v>
          </cell>
          <cell r="D202">
            <v>3521.28</v>
          </cell>
        </row>
        <row r="203">
          <cell r="B203" t="str">
            <v>АБЗ ОАО "Темрюкское ДРСУ"</v>
          </cell>
          <cell r="C203" t="str">
            <v>м/з а/б, тип Б  марка II для выравнивающего</v>
          </cell>
          <cell r="D203">
            <v>3555.83</v>
          </cell>
        </row>
        <row r="204">
          <cell r="B204" t="str">
            <v>АБЗ ОАО "Темрюкское ДРСУ"</v>
          </cell>
          <cell r="C204" t="str">
            <v>м/з а/б, тип В  марка II</v>
          </cell>
          <cell r="D204">
            <v>3678.79</v>
          </cell>
        </row>
        <row r="205">
          <cell r="B205" t="str">
            <v>АБЗ ОАО "Темрюкское ДРСУ"</v>
          </cell>
          <cell r="C205" t="str">
            <v>ч/щ</v>
          </cell>
          <cell r="D205">
            <v>2453.1799999999998</v>
          </cell>
        </row>
        <row r="206">
          <cell r="B206" t="str">
            <v>АБЗ ОАО "Темрюкское ДРСУ"</v>
          </cell>
          <cell r="C206" t="str">
            <v>ЩМА-15 (Duroflex)</v>
          </cell>
          <cell r="D206">
            <v>4724.84</v>
          </cell>
        </row>
        <row r="207">
          <cell r="B207" t="str">
            <v>АБЗ ОАО "Темрюкское ДРСУ"</v>
          </cell>
          <cell r="C207" t="str">
            <v>ЩМА-15 (Тopcel)</v>
          </cell>
          <cell r="D207">
            <v>4426.01</v>
          </cell>
        </row>
        <row r="208">
          <cell r="B208" t="str">
            <v>АБЗ ОАО "Тимашевское ДРСУ"</v>
          </cell>
          <cell r="C208" t="str">
            <v>к/з а/б</v>
          </cell>
          <cell r="D208">
            <v>2723.89</v>
          </cell>
        </row>
        <row r="209">
          <cell r="B209" t="str">
            <v>АБЗ ОАО "Тимашевское ДРСУ"</v>
          </cell>
          <cell r="C209" t="str">
            <v>м/з а/б, тип Б марка II</v>
          </cell>
          <cell r="D209">
            <v>3320.72</v>
          </cell>
        </row>
        <row r="210">
          <cell r="B210" t="str">
            <v>АБЗ ОАО "Тимашевское ДРСУ"</v>
          </cell>
          <cell r="C210" t="str">
            <v>м/з а/б, тип Б  марка II для выравнивающего</v>
          </cell>
          <cell r="D210">
            <v>3324.82</v>
          </cell>
        </row>
        <row r="211">
          <cell r="B211" t="str">
            <v>АБЗ ОАО "Тимашевское ДРСУ"</v>
          </cell>
          <cell r="C211" t="str">
            <v>м/з а/б, тип В  марка II</v>
          </cell>
          <cell r="D211">
            <v>3425.67</v>
          </cell>
        </row>
        <row r="212">
          <cell r="B212" t="str">
            <v>АБЗ ОАО "Тимашевское ДРСУ"</v>
          </cell>
          <cell r="C212" t="str">
            <v>ч/щ</v>
          </cell>
          <cell r="D212">
            <v>2268.4299999999998</v>
          </cell>
        </row>
        <row r="213">
          <cell r="B213" t="str">
            <v>АБЗ ОАО "Тимашевское ДРСУ"</v>
          </cell>
          <cell r="C213" t="str">
            <v>ЩМА-15 (Duroflex)</v>
          </cell>
          <cell r="D213">
            <v>4520.05</v>
          </cell>
        </row>
        <row r="214">
          <cell r="B214" t="str">
            <v>АБЗ ОАО "Тимашевское ДРСУ"</v>
          </cell>
          <cell r="C214" t="str">
            <v>ЩМА-15 (Тopcel)</v>
          </cell>
          <cell r="D214">
            <v>4220.9399999999996</v>
          </cell>
        </row>
        <row r="215">
          <cell r="B215" t="str">
            <v>АБЗ ООО "Дорожная фирма "Агат"</v>
          </cell>
          <cell r="C215" t="str">
            <v>к/з а/б</v>
          </cell>
          <cell r="D215">
            <v>2667.79</v>
          </cell>
        </row>
        <row r="216">
          <cell r="B216" t="str">
            <v>АБЗ ООО "Дорожная фирма "Агат"</v>
          </cell>
          <cell r="C216" t="str">
            <v>м/з а/б, тип Б марка II</v>
          </cell>
          <cell r="D216">
            <v>3319.65</v>
          </cell>
        </row>
        <row r="217">
          <cell r="B217" t="str">
            <v>АБЗ ООО "Дорожная фирма "Агат"</v>
          </cell>
          <cell r="C217" t="str">
            <v>м/з а/б, тип Б  марка II для выравнивающего</v>
          </cell>
          <cell r="D217">
            <v>3283.53</v>
          </cell>
        </row>
        <row r="218">
          <cell r="B218" t="str">
            <v>АБЗ ООО "Дорожная фирма "Агат"</v>
          </cell>
          <cell r="C218" t="str">
            <v>м/з а/б, тип В  марка II</v>
          </cell>
          <cell r="D218">
            <v>3387.48</v>
          </cell>
        </row>
        <row r="219">
          <cell r="B219" t="str">
            <v>АБЗ ООО "Дорожная фирма "Агат"</v>
          </cell>
          <cell r="C219" t="str">
            <v>ч/щ</v>
          </cell>
          <cell r="D219">
            <v>2211.11</v>
          </cell>
        </row>
        <row r="220">
          <cell r="B220" t="str">
            <v>АБЗ ООО "Дорожная фирма "Агат"</v>
          </cell>
          <cell r="C220" t="str">
            <v>ЩМА-15 (Duroflex)</v>
          </cell>
          <cell r="D220">
            <v>4633.34</v>
          </cell>
        </row>
        <row r="221">
          <cell r="B221" t="str">
            <v>АБЗ ООО "Дорожная фирма "Агат"</v>
          </cell>
          <cell r="C221" t="str">
            <v>ЩМА-15 (Тopcel)</v>
          </cell>
          <cell r="D221">
            <v>4251.84</v>
          </cell>
        </row>
        <row r="222">
          <cell r="B222" t="str">
            <v>АБЗ ООО "Альфа-Строй"</v>
          </cell>
          <cell r="C222" t="str">
            <v>к/з а/б</v>
          </cell>
          <cell r="D222">
            <v>2737.96</v>
          </cell>
        </row>
        <row r="223">
          <cell r="B223" t="str">
            <v>АБЗ ООО "Альфа-Строй"</v>
          </cell>
          <cell r="C223" t="str">
            <v>м/з а/б, тип Б марка II</v>
          </cell>
          <cell r="D223">
            <v>3394.39</v>
          </cell>
        </row>
        <row r="224">
          <cell r="B224" t="str">
            <v>АБЗ ООО "Альфа-Строй"</v>
          </cell>
          <cell r="C224" t="str">
            <v>м/з а/б, тип В  марка II</v>
          </cell>
          <cell r="D224">
            <v>3490.29</v>
          </cell>
        </row>
        <row r="225">
          <cell r="B225" t="str">
            <v>АБЗ ООО "Альфа-Строй"</v>
          </cell>
          <cell r="C225" t="str">
            <v>ч/щ</v>
          </cell>
          <cell r="D225">
            <v>2231.2399999999998</v>
          </cell>
        </row>
        <row r="226">
          <cell r="B226" t="str">
            <v>АБЗ ООО "Альфа-Строй"</v>
          </cell>
          <cell r="C226" t="str">
            <v>ЩМА-15 (Duroflex)</v>
          </cell>
          <cell r="D226">
            <v>4659.22</v>
          </cell>
        </row>
        <row r="227">
          <cell r="B227" t="str">
            <v>АБЗ ООО "Альфа-Строй"</v>
          </cell>
          <cell r="C227" t="str">
            <v>ЩМА-15 (Тopcel)</v>
          </cell>
          <cell r="D227">
            <v>4366.3900000000003</v>
          </cell>
        </row>
        <row r="228">
          <cell r="B228" t="str">
            <v>АБЗ ОАО "Усть-Лабинское ДРСУ"</v>
          </cell>
          <cell r="C228" t="str">
            <v>к/з а/б</v>
          </cell>
          <cell r="D228">
            <v>2537.62</v>
          </cell>
        </row>
        <row r="229">
          <cell r="B229" t="str">
            <v>АБЗ ОАО "Усть-Лабинское ДРСУ"</v>
          </cell>
          <cell r="C229" t="str">
            <v>м/з а/б, тип Б марка II</v>
          </cell>
          <cell r="D229">
            <v>3179.45</v>
          </cell>
        </row>
        <row r="230">
          <cell r="B230" t="str">
            <v>АБЗ ОАО "Усть-Лабинское ДРСУ"</v>
          </cell>
          <cell r="C230" t="str">
            <v>м/з а/б, тип Б  марка II для выравнивающего</v>
          </cell>
          <cell r="D230">
            <v>3260.56</v>
          </cell>
        </row>
        <row r="231">
          <cell r="B231" t="str">
            <v>АБЗ ОАО "Усть-Лабинское ДРСУ"</v>
          </cell>
          <cell r="C231" t="str">
            <v>м/з а/б, тип В  марка II</v>
          </cell>
          <cell r="D231">
            <v>3259.85</v>
          </cell>
        </row>
        <row r="232">
          <cell r="B232" t="str">
            <v>АБЗ ОАО "Усть-Лабинское ДРСУ"</v>
          </cell>
          <cell r="C232" t="str">
            <v>ч/щ</v>
          </cell>
          <cell r="D232">
            <v>2003.93</v>
          </cell>
        </row>
        <row r="233">
          <cell r="B233" t="str">
            <v>АБЗ ОАО "Усть-Лабинское ДРСУ"</v>
          </cell>
          <cell r="C233" t="str">
            <v>ЩМА-15 (Duroflex)</v>
          </cell>
          <cell r="D233">
            <v>4366.3900000000003</v>
          </cell>
        </row>
        <row r="234">
          <cell r="B234" t="str">
            <v>АБЗ ОАО "Усть-Лабинское ДРСУ"</v>
          </cell>
          <cell r="C234" t="str">
            <v>ЩМА-15 (Тopcel)</v>
          </cell>
          <cell r="D234">
            <v>4066.84</v>
          </cell>
        </row>
      </sheetData>
      <sheetData sheetId="16">
        <row r="7">
          <cell r="C7" t="str">
            <v>"Будмар", ООО</v>
          </cell>
          <cell r="D7" t="str">
            <v>Бордюр БР 100.30.15</v>
          </cell>
          <cell r="G7">
            <v>285.59322033898309</v>
          </cell>
          <cell r="J7">
            <v>0.10319999999999999</v>
          </cell>
        </row>
        <row r="8">
          <cell r="C8" t="str">
            <v>"Будмар", ООО</v>
          </cell>
          <cell r="D8" t="str">
            <v>Бордюр БР 300.30.15</v>
          </cell>
          <cell r="G8">
            <v>1215.2542372881358</v>
          </cell>
          <cell r="J8">
            <v>0.3024</v>
          </cell>
        </row>
        <row r="9">
          <cell r="C9" t="str">
            <v>"Выбор-С", ООО, г.Новороссийск</v>
          </cell>
          <cell r="D9" t="str">
            <v>Бордюр БР 100.20.8</v>
          </cell>
          <cell r="G9">
            <v>177.96610169491527</v>
          </cell>
          <cell r="J9">
            <v>3.8399999999999997E-2</v>
          </cell>
        </row>
        <row r="10">
          <cell r="C10" t="str">
            <v>"Выбор-С", ООО, г.Новороссийск</v>
          </cell>
          <cell r="D10" t="str">
            <v>Бордюр БР 100.20.6</v>
          </cell>
          <cell r="G10">
            <v>144.06779661016949</v>
          </cell>
          <cell r="J10">
            <v>2.8799999999999999E-2</v>
          </cell>
        </row>
        <row r="11">
          <cell r="C11" t="str">
            <v>"Выбор-С", ООО, г.Новороссийск</v>
          </cell>
          <cell r="D11" t="str">
            <v>Бордюр БР 100.30.15</v>
          </cell>
          <cell r="G11">
            <v>313.5593220338983</v>
          </cell>
          <cell r="J11">
            <v>0.10319999999999999</v>
          </cell>
        </row>
        <row r="12">
          <cell r="C12" t="str">
            <v>"Выбор-С", ООО, г.Новороссийск</v>
          </cell>
          <cell r="D12" t="str">
            <v xml:space="preserve">Бордюр БР 100.30.18 </v>
          </cell>
          <cell r="G12">
            <v>385.59322033898309</v>
          </cell>
          <cell r="J12">
            <v>0.12479999999999999</v>
          </cell>
        </row>
        <row r="13">
          <cell r="C13" t="str">
            <v>"Выбор-С", ООО, г.Новороссийск</v>
          </cell>
          <cell r="D13" t="str">
            <v xml:space="preserve">Бордюр БР 100.45.18 </v>
          </cell>
          <cell r="G13">
            <v>741.52542372881362</v>
          </cell>
          <cell r="J13">
            <v>0.18479999999999999</v>
          </cell>
        </row>
        <row r="14">
          <cell r="C14" t="str">
            <v>"Выбор-С", ООО, г.Новороссийск</v>
          </cell>
          <cell r="D14" t="str">
            <v>Бордюр БР 100.22.15</v>
          </cell>
          <cell r="G14">
            <v>449.15254237288138</v>
          </cell>
          <cell r="J14">
            <v>7.9200000000000007E-2</v>
          </cell>
        </row>
        <row r="15">
          <cell r="C15" t="str">
            <v>"Выбор-С", ООО, г.Новороссийск</v>
          </cell>
          <cell r="D15" t="str">
            <v>Бордюр БР 100.30/22.15</v>
          </cell>
          <cell r="G15">
            <v>449.15254237288138</v>
          </cell>
          <cell r="J15">
            <v>8.879999999999999E-2</v>
          </cell>
        </row>
        <row r="16">
          <cell r="C16" t="str">
            <v>"Выбор-С", ООО, г.Новороссийск</v>
          </cell>
          <cell r="D16" t="str">
            <v>Бордюр БРШ 50.20.8</v>
          </cell>
          <cell r="G16">
            <v>84.745762711864415</v>
          </cell>
          <cell r="J16">
            <v>0.192</v>
          </cell>
        </row>
        <row r="17">
          <cell r="C17" t="str">
            <v>"Выбор-С", ООО, Северский</v>
          </cell>
          <cell r="D17" t="str">
            <v>Бордюр БР 100.20.8</v>
          </cell>
          <cell r="G17">
            <v>177.96610169491527</v>
          </cell>
          <cell r="J17">
            <v>3.8399999999999997E-2</v>
          </cell>
        </row>
        <row r="18">
          <cell r="C18" t="str">
            <v>"Выбор-С", ООО, Северский</v>
          </cell>
          <cell r="D18" t="str">
            <v>Бордюр БР 100.20.6</v>
          </cell>
          <cell r="G18">
            <v>144.06779661016949</v>
          </cell>
          <cell r="J18">
            <v>2.8799999999999999E-2</v>
          </cell>
        </row>
        <row r="19">
          <cell r="C19" t="str">
            <v>"Выбор-С", ООО, Северский</v>
          </cell>
          <cell r="D19" t="str">
            <v>Бордюр БР 100.30.15</v>
          </cell>
          <cell r="G19">
            <v>313.5593220338983</v>
          </cell>
          <cell r="J19">
            <v>0.10319999999999999</v>
          </cell>
        </row>
        <row r="20">
          <cell r="C20" t="str">
            <v>"Выбор-С", ООО, Северский</v>
          </cell>
          <cell r="D20" t="str">
            <v xml:space="preserve">Бордюр БР 100.30.18 </v>
          </cell>
          <cell r="G20">
            <v>385.59322033898309</v>
          </cell>
          <cell r="J20">
            <v>0.12479999999999999</v>
          </cell>
        </row>
        <row r="21">
          <cell r="C21" t="str">
            <v>"Выбор-С", ООО, Северский</v>
          </cell>
          <cell r="D21" t="str">
            <v xml:space="preserve">Бордюр БР 100.45.18 </v>
          </cell>
          <cell r="G21">
            <v>669.49152542372883</v>
          </cell>
          <cell r="J21">
            <v>0.18479999999999999</v>
          </cell>
        </row>
        <row r="22">
          <cell r="C22" t="str">
            <v>"Выбор-С", ООО, Северский</v>
          </cell>
          <cell r="D22" t="str">
            <v>Бордюр БР 100.22.15</v>
          </cell>
          <cell r="G22">
            <v>495.76271186440681</v>
          </cell>
          <cell r="J22">
            <v>7.9200000000000007E-2</v>
          </cell>
        </row>
        <row r="23">
          <cell r="C23" t="str">
            <v>"Выбор-С", ООО, Северский</v>
          </cell>
          <cell r="D23" t="str">
            <v>Бордюр БР 100.30/22.15</v>
          </cell>
          <cell r="G23">
            <v>495.76271186440681</v>
          </cell>
          <cell r="J23">
            <v>8.879999999999999E-2</v>
          </cell>
        </row>
        <row r="24">
          <cell r="C24" t="str">
            <v>"Выбор-С", ООО, Северский</v>
          </cell>
          <cell r="D24" t="str">
            <v>Бордюр БРШ 50.20.8</v>
          </cell>
          <cell r="G24">
            <v>84.745762711864415</v>
          </cell>
          <cell r="J24">
            <v>0.192</v>
          </cell>
        </row>
        <row r="25">
          <cell r="C25" t="str">
            <v>"Выбор-С", ООО, Курганинский</v>
          </cell>
          <cell r="D25" t="str">
            <v>Бордюр БР 100.20.8</v>
          </cell>
          <cell r="G25">
            <v>177.96610169491527</v>
          </cell>
          <cell r="J25">
            <v>3.8399999999999997E-2</v>
          </cell>
        </row>
        <row r="26">
          <cell r="C26" t="str">
            <v>"Выбор-С", ООО, Курганинский</v>
          </cell>
          <cell r="D26" t="str">
            <v>Бордюр БР 100.20.6</v>
          </cell>
          <cell r="G26">
            <v>144.06779661016949</v>
          </cell>
          <cell r="J26">
            <v>2.8799999999999999E-2</v>
          </cell>
        </row>
        <row r="27">
          <cell r="C27" t="str">
            <v>"Выбор-С", ООО, Курганинский</v>
          </cell>
          <cell r="D27" t="str">
            <v>Бордюр БР 100.30.15</v>
          </cell>
          <cell r="G27">
            <v>313.5593220338983</v>
          </cell>
          <cell r="J27">
            <v>0.10319999999999999</v>
          </cell>
        </row>
        <row r="28">
          <cell r="C28" t="str">
            <v>"Выбор-С", ООО, Курганинский</v>
          </cell>
          <cell r="D28" t="str">
            <v xml:space="preserve">Бордюр БР 100.30.18 </v>
          </cell>
          <cell r="G28">
            <v>385.59322033898309</v>
          </cell>
          <cell r="J28">
            <v>0.12479999999999999</v>
          </cell>
        </row>
        <row r="29">
          <cell r="C29" t="str">
            <v>"Выбор-С", ООО, Курганинский</v>
          </cell>
          <cell r="D29" t="str">
            <v xml:space="preserve">Бордюр БР 100.45.18 </v>
          </cell>
          <cell r="G29">
            <v>555.08474576271192</v>
          </cell>
          <cell r="J29">
            <v>0.18479999999999999</v>
          </cell>
        </row>
        <row r="30">
          <cell r="C30" t="str">
            <v>"Выбор-С", ООО, Курганинский</v>
          </cell>
          <cell r="D30" t="str">
            <v>Бордюр БР 100.22.15</v>
          </cell>
          <cell r="G30">
            <v>593.22033898305085</v>
          </cell>
          <cell r="J30">
            <v>7.9200000000000007E-2</v>
          </cell>
        </row>
        <row r="31">
          <cell r="C31" t="str">
            <v>"Выбор-С", ООО, Курганинский</v>
          </cell>
          <cell r="D31" t="str">
            <v>Бордюр БР 100.30/22.15</v>
          </cell>
          <cell r="G31">
            <v>593.22033898305085</v>
          </cell>
          <cell r="J31">
            <v>8.879999999999999E-2</v>
          </cell>
        </row>
        <row r="32">
          <cell r="C32" t="str">
            <v>"Выбор-С", ООО, Курганинский</v>
          </cell>
          <cell r="D32" t="str">
            <v>Бордюр БРШ 50.20.8</v>
          </cell>
          <cell r="G32">
            <v>84.745762711864415</v>
          </cell>
          <cell r="J32">
            <v>0.192</v>
          </cell>
        </row>
        <row r="33">
          <cell r="C33" t="str">
            <v xml:space="preserve">"Домостроитель", ОАО </v>
          </cell>
          <cell r="D33" t="str">
            <v xml:space="preserve">Бордюр БР 100.30.18 </v>
          </cell>
          <cell r="G33">
            <v>330.50847457627123</v>
          </cell>
          <cell r="J33">
            <v>0.12479999999999999</v>
          </cell>
        </row>
        <row r="34">
          <cell r="C34" t="str">
            <v xml:space="preserve">"Домостроитель", ОАО </v>
          </cell>
          <cell r="D34" t="str">
            <v>Бордюр БР 100.20.8</v>
          </cell>
          <cell r="G34">
            <v>194.91525423728814</v>
          </cell>
          <cell r="J34">
            <v>3.8399999999999997E-2</v>
          </cell>
        </row>
        <row r="35">
          <cell r="C35" t="str">
            <v xml:space="preserve">"Домостроитель", ОАО </v>
          </cell>
          <cell r="D35" t="str">
            <v>Бордюр БР300.30.29</v>
          </cell>
          <cell r="G35">
            <v>1567.7966101694917</v>
          </cell>
          <cell r="J35">
            <v>0.38640000000000002</v>
          </cell>
        </row>
        <row r="36">
          <cell r="C36" t="str">
            <v>"ЗЖБИ № 7", ЗАО</v>
          </cell>
          <cell r="D36" t="str">
            <v>Бордюры БР 120-20-8</v>
          </cell>
          <cell r="G36">
            <v>116.94915254237289</v>
          </cell>
          <cell r="J36">
            <v>4.5599999999999995E-2</v>
          </cell>
        </row>
        <row r="37">
          <cell r="C37" t="str">
            <v>"ЗЖБИ № 7", ЗАО</v>
          </cell>
          <cell r="D37" t="str">
            <v>Бордюры БР 120-30-15</v>
          </cell>
          <cell r="G37">
            <v>327.96610169491527</v>
          </cell>
          <cell r="J37">
            <v>0.12479999999999999</v>
          </cell>
        </row>
        <row r="38">
          <cell r="C38" t="str">
            <v>"Кредо", ООО</v>
          </cell>
          <cell r="D38" t="str">
            <v>Бордюр БР 100.30.15</v>
          </cell>
          <cell r="G38">
            <v>230.5084745762712</v>
          </cell>
          <cell r="J38">
            <v>0.10319999999999999</v>
          </cell>
        </row>
        <row r="39">
          <cell r="C39" t="str">
            <v xml:space="preserve">"Опытный ЗЖБИ", ОАО </v>
          </cell>
          <cell r="D39" t="str">
            <v xml:space="preserve">Бордюр БР 100.30.18 </v>
          </cell>
          <cell r="G39">
            <v>446.61016949152543</v>
          </cell>
          <cell r="J39">
            <v>0.12479999999999999</v>
          </cell>
        </row>
        <row r="40">
          <cell r="C40" t="str">
            <v xml:space="preserve">"Опытный ЗЖБИ", ОАО </v>
          </cell>
          <cell r="D40" t="str">
            <v>Бордюр БР300.30.12</v>
          </cell>
          <cell r="G40">
            <v>1394.0677966101696</v>
          </cell>
          <cell r="J40">
            <v>0.26400000000000001</v>
          </cell>
        </row>
        <row r="41">
          <cell r="C41" t="str">
            <v xml:space="preserve">"Опытный ЗЖБИ", ОАО </v>
          </cell>
          <cell r="D41" t="str">
            <v>Бордюр БР 100.20.8</v>
          </cell>
          <cell r="G41">
            <v>179.66101694915255</v>
          </cell>
          <cell r="J41">
            <v>3.8399999999999997E-2</v>
          </cell>
        </row>
        <row r="42">
          <cell r="C42" t="str">
            <v>"Стройматериалы", ЗАО</v>
          </cell>
          <cell r="D42" t="str">
            <v>Бордюр БР 100.20.8</v>
          </cell>
          <cell r="G42">
            <v>207.62711864406782</v>
          </cell>
          <cell r="J42">
            <v>3.8399999999999997E-2</v>
          </cell>
        </row>
        <row r="43">
          <cell r="C43" t="str">
            <v>"Стройматериалы", ЗАО</v>
          </cell>
          <cell r="D43" t="str">
            <v>Бордюр БР 100.23.8</v>
          </cell>
          <cell r="G43">
            <v>211.86440677966104</v>
          </cell>
          <cell r="J43">
            <v>4.0800000000000003E-2</v>
          </cell>
        </row>
        <row r="44">
          <cell r="C44" t="str">
            <v>"Стройматериалы", ЗАО</v>
          </cell>
          <cell r="D44" t="str">
            <v>Бордюр БР 100.30.15</v>
          </cell>
          <cell r="G44">
            <v>449.15254237288138</v>
          </cell>
          <cell r="J44">
            <v>0.10319999999999999</v>
          </cell>
        </row>
        <row r="45">
          <cell r="C45" t="str">
            <v>"Стройматериалы", ЗАО</v>
          </cell>
          <cell r="D45" t="str">
            <v>Бордюр БР 300.30.15</v>
          </cell>
          <cell r="G45">
            <v>1347.457627118644</v>
          </cell>
          <cell r="J45">
            <v>0.3024</v>
          </cell>
        </row>
        <row r="46">
          <cell r="C46" t="str">
            <v>"Стройматериалы", ЗАО</v>
          </cell>
          <cell r="D46" t="str">
            <v>Бордюр БР 50.21.6</v>
          </cell>
          <cell r="G46">
            <v>118.64406779661017</v>
          </cell>
          <cell r="J46">
            <v>1.44E-2</v>
          </cell>
        </row>
        <row r="47">
          <cell r="C47" t="str">
            <v>"ТЕРЕМ", ООО</v>
          </cell>
          <cell r="D47" t="str">
            <v xml:space="preserve">Бордюр БР 100.30.18 </v>
          </cell>
          <cell r="G47">
            <v>322.03389830508479</v>
          </cell>
          <cell r="J47">
            <v>0.12479999999999999</v>
          </cell>
        </row>
        <row r="48">
          <cell r="C48" t="str">
            <v>"ТЕРЕМ", ООО</v>
          </cell>
          <cell r="D48" t="str">
            <v>Бордюр БР 100.20.8</v>
          </cell>
          <cell r="G48">
            <v>123.72881355932203</v>
          </cell>
          <cell r="J48">
            <v>3.8399999999999997E-2</v>
          </cell>
        </row>
        <row r="49">
          <cell r="C49" t="str">
            <v>"ТЕРЕМ", ООО</v>
          </cell>
          <cell r="D49" t="str">
            <v>Бордюр БР 100.30.15</v>
          </cell>
          <cell r="G49">
            <v>262.71186440677968</v>
          </cell>
          <cell r="J49">
            <v>0.10319999999999999</v>
          </cell>
        </row>
        <row r="50">
          <cell r="C50" t="str">
            <v>"ТЗЖБИ", ОАО</v>
          </cell>
          <cell r="D50" t="str">
            <v xml:space="preserve">Бордюр БР 100.30.18 </v>
          </cell>
          <cell r="G50">
            <v>509</v>
          </cell>
          <cell r="J50">
            <v>0.12479999999999999</v>
          </cell>
        </row>
        <row r="51">
          <cell r="C51" t="str">
            <v>"ТЗЖБИ", ОАО</v>
          </cell>
          <cell r="D51" t="str">
            <v xml:space="preserve">Бордюр БР 100.20.7 </v>
          </cell>
          <cell r="G51">
            <v>182</v>
          </cell>
          <cell r="J51">
            <v>3.3599999999999998E-2</v>
          </cell>
        </row>
        <row r="52">
          <cell r="C52" t="str">
            <v>"Отрадненское ДРСУ", ОАО</v>
          </cell>
          <cell r="D52" t="str">
            <v xml:space="preserve">Бордюр БР 100.30.18 </v>
          </cell>
          <cell r="G52">
            <v>460</v>
          </cell>
          <cell r="J52">
            <v>0.12239999999999998</v>
          </cell>
        </row>
        <row r="53">
          <cell r="C53" t="str">
            <v>"Отрадненское ДРСУ", ОАО</v>
          </cell>
          <cell r="D53" t="str">
            <v>Бордюр БР 100.20.8</v>
          </cell>
          <cell r="G53">
            <v>225</v>
          </cell>
          <cell r="J53">
            <v>3.8399999999999997E-2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1тит.лист"/>
      <sheetName val="МПС на 1.08.13"/>
      <sheetName val="Погр-разгр работы"/>
      <sheetName val="автотранспорт"/>
      <sheetName val="атранспорт "/>
      <sheetName val="ПЗ"/>
      <sheetName val=" ССР"/>
      <sheetName val="4 Отходы"/>
      <sheetName val="Протокол "/>
      <sheetName val=" Перев.раб."/>
      <sheetName val="6 Вед воз сумм"/>
      <sheetName val="16 КСМ"/>
      <sheetName val="бИТУМ на АБЗ"/>
      <sheetName val="17 Битум на АБЗ_"/>
      <sheetName val="Битум на трассу"/>
      <sheetName val="18 Битум на трассу_"/>
      <sheetName val="19 черные смеси"/>
      <sheetName val="20 щебень 20-40ж.д."/>
      <sheetName val="21 щебень 20-40ж.д чз склад"/>
      <sheetName val="22 щебень 20-40 авто"/>
      <sheetName val="23 ПГС ж.д"/>
      <sheetName val="24 ПГС ж.д чз склад"/>
      <sheetName val="25 ПГС авто"/>
      <sheetName val="26 песок ж.д "/>
      <sheetName val="27 песок ж.д чз склад"/>
      <sheetName val="28 песок авто"/>
      <sheetName val="29 бетон, раствор"/>
      <sheetName val="30 борт кам"/>
      <sheetName val="31 плита"/>
      <sheetName val="Разогрев битума вяз"/>
      <sheetName val="33 Разогрев термопластика"/>
      <sheetName val="Разог. бит."/>
      <sheetName val="Т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Расчет №1</v>
          </cell>
        </row>
      </sheetData>
      <sheetData sheetId="8"/>
      <sheetData sheetId="9">
        <row r="15">
          <cell r="E15">
            <v>107</v>
          </cell>
        </row>
      </sheetData>
      <sheetData sheetId="10"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й сметный2017"/>
      <sheetName val="ПЗ"/>
      <sheetName val="ССР"/>
      <sheetName val="Протокол "/>
      <sheetName val="Перев.раб."/>
      <sheetName val="КСМ"/>
      <sheetName val="ТС"/>
      <sheetName val="КТР"/>
      <sheetName val="Разогрев"/>
      <sheetName val="Доп. доставка битума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Протокол "/>
      <sheetName val="ССР"/>
      <sheetName val="Перев.раб."/>
      <sheetName val="КСМ"/>
      <sheetName val="ТС"/>
      <sheetName val="КТР"/>
      <sheetName val="Разогрев"/>
      <sheetName val="Доп. доставка битума"/>
      <sheetName val="Вед воз сумм"/>
      <sheetName val="Нерудные низкой прочности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>
        <row r="4">
          <cell r="A4" t="str">
            <v>Ремонт ул.Тупик от ул.Ватутина до ул.Набережной в ст-це Старонижестеблиевской.</v>
          </cell>
        </row>
      </sheetData>
      <sheetData sheetId="1"/>
      <sheetData sheetId="2">
        <row r="31">
          <cell r="D31">
            <v>815.55100000000004</v>
          </cell>
        </row>
        <row r="57">
          <cell r="G57">
            <v>5.9870000000000001</v>
          </cell>
        </row>
      </sheetData>
      <sheetData sheetId="3"/>
      <sheetData sheetId="4"/>
      <sheetData sheetId="5">
        <row r="72">
          <cell r="C72">
            <v>3</v>
          </cell>
        </row>
        <row r="73">
          <cell r="C73">
            <v>22</v>
          </cell>
        </row>
      </sheetData>
      <sheetData sheetId="6"/>
      <sheetData sheetId="7"/>
      <sheetData sheetId="8"/>
      <sheetData sheetId="9"/>
      <sheetData sheetId="10">
        <row r="7">
          <cell r="A7" t="str">
            <v>Кварцевый песок</v>
          </cell>
          <cell r="B7" t="str">
            <v>ОАО "Главстрой-Краснодар" Киевский карьер</v>
          </cell>
          <cell r="E7">
            <v>1.2050000000000001</v>
          </cell>
          <cell r="F7">
            <v>169.49</v>
          </cell>
          <cell r="J7" t="str">
            <v>Камень бутовый</v>
          </cell>
        </row>
        <row r="8">
          <cell r="A8" t="str">
            <v>Грунт (глина и суглинок)</v>
          </cell>
          <cell r="B8" t="str">
            <v>ОАО "Главстрой-Краснодар" Киевский карьер</v>
          </cell>
          <cell r="E8">
            <v>1.6</v>
          </cell>
          <cell r="F8">
            <v>63.56</v>
          </cell>
          <cell r="J8" t="str">
            <v>Камень постельчатый</v>
          </cell>
        </row>
        <row r="9">
          <cell r="A9" t="str">
            <v>Горная масса (грунт)</v>
          </cell>
          <cell r="B9" t="str">
            <v>Гладковский карьер</v>
          </cell>
          <cell r="E9">
            <v>1.3</v>
          </cell>
          <cell r="F9">
            <v>83.05</v>
          </cell>
          <cell r="J9" t="str">
            <v>Песчано-щебеночная смесь 0-10</v>
          </cell>
        </row>
        <row r="10">
          <cell r="A10" t="str">
            <v>Щебень фракции 20-40 мм</v>
          </cell>
          <cell r="B10" t="str">
            <v>Гладковский карьер</v>
          </cell>
          <cell r="E10">
            <v>1.26</v>
          </cell>
          <cell r="F10">
            <v>328.81</v>
          </cell>
          <cell r="J10" t="str">
            <v>Песчано-щебеночная смесь 0-20</v>
          </cell>
        </row>
        <row r="11">
          <cell r="A11" t="str">
            <v>Щебень фракции 40-70 мм</v>
          </cell>
          <cell r="B11" t="str">
            <v>Гладковский карьер</v>
          </cell>
          <cell r="E11">
            <v>1.23</v>
          </cell>
          <cell r="F11">
            <v>328.81</v>
          </cell>
          <cell r="J11" t="str">
            <v>Щебень фракции 10-20</v>
          </cell>
        </row>
        <row r="12">
          <cell r="A12" t="str">
            <v>Щебень фр. 70-120 мм</v>
          </cell>
          <cell r="B12" t="str">
            <v>Гладковский карьер</v>
          </cell>
          <cell r="E12">
            <v>1.24</v>
          </cell>
          <cell r="F12">
            <v>328.81</v>
          </cell>
          <cell r="J12" t="str">
            <v xml:space="preserve">Щебень фракции 20-40 мм </v>
          </cell>
        </row>
        <row r="13">
          <cell r="A13" t="str">
            <v>Камень бутовый</v>
          </cell>
          <cell r="B13" t="str">
            <v>Карьероуправление Анапское, АОР НП</v>
          </cell>
          <cell r="E13">
            <v>1.3</v>
          </cell>
          <cell r="F13">
            <v>338.98</v>
          </cell>
          <cell r="J13" t="str">
            <v>Щебень фракции 40-150</v>
          </cell>
        </row>
        <row r="14">
          <cell r="A14" t="str">
            <v>Камень постельчатый</v>
          </cell>
          <cell r="B14" t="str">
            <v>Карьероуправление Анапское, АОР НП</v>
          </cell>
          <cell r="E14">
            <v>1.3</v>
          </cell>
          <cell r="F14">
            <v>347.46</v>
          </cell>
          <cell r="J14" t="str">
            <v>Щебень фракции 0-250</v>
          </cell>
        </row>
        <row r="15">
          <cell r="A15" t="str">
            <v>Песчано-щебеночная смесь 0-10</v>
          </cell>
          <cell r="B15" t="str">
            <v>Карьероуправление Анапское, АОР НП</v>
          </cell>
          <cell r="F15">
            <v>296.61</v>
          </cell>
          <cell r="J15" t="str">
            <v>Щебень фракции 40-70 мм</v>
          </cell>
        </row>
        <row r="16">
          <cell r="A16" t="str">
            <v>Песчано-щебеночная смесь 0-20</v>
          </cell>
          <cell r="B16" t="str">
            <v>Карьероуправление Анапское, АОР НП</v>
          </cell>
          <cell r="E16">
            <v>1.4</v>
          </cell>
          <cell r="F16">
            <v>186.44</v>
          </cell>
          <cell r="J16" t="str">
            <v/>
          </cell>
        </row>
        <row r="17">
          <cell r="A17" t="str">
            <v>Щебень фракции 10-20</v>
          </cell>
          <cell r="B17" t="str">
            <v>Карьероуправление Анапское, АОР НП</v>
          </cell>
          <cell r="F17">
            <v>406.78</v>
          </cell>
          <cell r="J17" t="str">
            <v/>
          </cell>
        </row>
        <row r="18">
          <cell r="A18" t="str">
            <v xml:space="preserve">Щебень фракции 20-40 мм </v>
          </cell>
          <cell r="B18" t="str">
            <v>Карьероуправление Анапское, АОР НП</v>
          </cell>
          <cell r="E18">
            <v>1.28</v>
          </cell>
          <cell r="F18">
            <v>372.88</v>
          </cell>
          <cell r="J18" t="str">
            <v/>
          </cell>
        </row>
        <row r="19">
          <cell r="A19" t="str">
            <v>Щебень фракции 40-150</v>
          </cell>
          <cell r="B19" t="str">
            <v>Карьероуправление Анапское, АОР НП</v>
          </cell>
          <cell r="E19">
            <v>1.18</v>
          </cell>
          <cell r="F19">
            <v>338.98</v>
          </cell>
          <cell r="J19" t="str">
            <v/>
          </cell>
        </row>
        <row r="20">
          <cell r="A20" t="str">
            <v>Щебень фракции 0-250</v>
          </cell>
          <cell r="B20" t="str">
            <v>Карьероуправление Анапское, АОР НП</v>
          </cell>
          <cell r="E20">
            <v>1.35</v>
          </cell>
          <cell r="F20">
            <v>254.24</v>
          </cell>
          <cell r="J20" t="str">
            <v/>
          </cell>
        </row>
        <row r="21">
          <cell r="A21" t="str">
            <v>Щебень фракции 40-70 мм</v>
          </cell>
          <cell r="B21" t="str">
            <v>Карьероуправление Анапское, АОР НП</v>
          </cell>
          <cell r="E21">
            <v>1.2</v>
          </cell>
          <cell r="F21">
            <v>338.98</v>
          </cell>
          <cell r="J21" t="str">
            <v/>
          </cell>
        </row>
        <row r="22">
          <cell r="A22" t="str">
            <v xml:space="preserve">Отсев </v>
          </cell>
          <cell r="B22" t="str">
            <v>Медвежья гора, ОАО</v>
          </cell>
          <cell r="E22">
            <v>1.35</v>
          </cell>
          <cell r="F22">
            <v>116.95</v>
          </cell>
          <cell r="J22" t="str">
            <v/>
          </cell>
        </row>
        <row r="23">
          <cell r="A23" t="str">
            <v>Отходы</v>
          </cell>
          <cell r="B23" t="str">
            <v>Медвежья гора, ОАО</v>
          </cell>
          <cell r="E23">
            <v>1.35</v>
          </cell>
          <cell r="F23">
            <v>22.88</v>
          </cell>
          <cell r="J23" t="str">
            <v/>
          </cell>
        </row>
        <row r="24">
          <cell r="A24" t="str">
            <v>Щебень фракции 10-40</v>
          </cell>
          <cell r="B24" t="str">
            <v>Медвежья гора, ОАО</v>
          </cell>
          <cell r="E24">
            <v>1.34</v>
          </cell>
          <cell r="F24">
            <v>322.02999999999997</v>
          </cell>
          <cell r="J24" t="str">
            <v/>
          </cell>
        </row>
        <row r="25">
          <cell r="A25" t="str">
            <v xml:space="preserve">Щебень фракции 20-40 мм </v>
          </cell>
          <cell r="B25" t="str">
            <v>Медвежья гора, ОАО</v>
          </cell>
          <cell r="E25">
            <v>1.41</v>
          </cell>
          <cell r="F25">
            <v>433.05</v>
          </cell>
          <cell r="J25" t="str">
            <v/>
          </cell>
        </row>
        <row r="26">
          <cell r="A26" t="str">
            <v>Щебень фракции 3-20</v>
          </cell>
          <cell r="B26" t="str">
            <v>Медвежья гора, ОАО</v>
          </cell>
          <cell r="E26">
            <v>1.34</v>
          </cell>
          <cell r="F26">
            <v>381.36</v>
          </cell>
        </row>
        <row r="27">
          <cell r="A27" t="str">
            <v>Щебень фракции 40-70 мм</v>
          </cell>
          <cell r="B27" t="str">
            <v>Медвежья гора, ОАО</v>
          </cell>
          <cell r="E27">
            <v>1.33</v>
          </cell>
          <cell r="F27">
            <v>393.22</v>
          </cell>
        </row>
        <row r="28">
          <cell r="A28" t="str">
            <v>Щебень фракции 5-20 мм</v>
          </cell>
          <cell r="B28" t="str">
            <v>Медвежья гора, ОАО</v>
          </cell>
          <cell r="E28">
            <v>1.35</v>
          </cell>
          <cell r="F28">
            <v>453.39</v>
          </cell>
        </row>
        <row r="29">
          <cell r="A29" t="str">
            <v>Щебень фракции 70-120</v>
          </cell>
          <cell r="B29" t="str">
            <v>Медвежья гора, ОАО</v>
          </cell>
          <cell r="E29">
            <v>1.6</v>
          </cell>
          <cell r="F29">
            <v>337.29</v>
          </cell>
        </row>
        <row r="30">
          <cell r="A30" t="str">
            <v>Щебень фракции 120-150</v>
          </cell>
          <cell r="B30" t="str">
            <v>Медвежья гора, ОАО</v>
          </cell>
          <cell r="E30">
            <v>2</v>
          </cell>
          <cell r="F30">
            <v>423.73</v>
          </cell>
        </row>
        <row r="31">
          <cell r="A31" t="str">
            <v>Щебень фракции 100-300</v>
          </cell>
          <cell r="B31" t="str">
            <v>Медвежья гора, ОАО</v>
          </cell>
          <cell r="E31">
            <v>1.8</v>
          </cell>
          <cell r="F31">
            <v>419.49</v>
          </cell>
        </row>
        <row r="32">
          <cell r="A32" t="str">
            <v>Щебень фракции 40-150</v>
          </cell>
          <cell r="B32" t="str">
            <v>Медвежья гора, ОАО</v>
          </cell>
          <cell r="E32">
            <v>1.53</v>
          </cell>
          <cell r="F32">
            <v>516.1</v>
          </cell>
        </row>
        <row r="33">
          <cell r="A33" t="str">
            <v>Камень бутовый фр.150-500</v>
          </cell>
          <cell r="B33" t="str">
            <v>Первомайский, ОАО КСМ</v>
          </cell>
          <cell r="E33">
            <v>1.1499999999999999</v>
          </cell>
          <cell r="F33">
            <v>288.14</v>
          </cell>
        </row>
        <row r="34">
          <cell r="A34" t="str">
            <v>Камень негабаритный</v>
          </cell>
          <cell r="B34" t="str">
            <v>Первомайский, ОАО КСМ</v>
          </cell>
          <cell r="E34">
            <v>1.1499999999999999</v>
          </cell>
          <cell r="F34">
            <v>288.14</v>
          </cell>
        </row>
        <row r="35">
          <cell r="A35" t="str">
            <v>Щебень фракции 0-10</v>
          </cell>
          <cell r="B35" t="str">
            <v>Первомайский, ОАО КСМ</v>
          </cell>
          <cell r="E35">
            <v>1.35</v>
          </cell>
          <cell r="F35">
            <v>381.36</v>
          </cell>
        </row>
        <row r="36">
          <cell r="A36" t="str">
            <v>Щебень фракции 0-150</v>
          </cell>
          <cell r="B36" t="str">
            <v>Первомайский, ОАО КСМ</v>
          </cell>
          <cell r="E36">
            <v>1.3</v>
          </cell>
          <cell r="F36">
            <v>211.86</v>
          </cell>
        </row>
        <row r="37">
          <cell r="A37" t="str">
            <v>Щебень фракции 0-16</v>
          </cell>
          <cell r="B37" t="str">
            <v>Первомайский, ОАО КСМ</v>
          </cell>
          <cell r="E37">
            <v>1.52</v>
          </cell>
          <cell r="F37">
            <v>186.44</v>
          </cell>
        </row>
        <row r="38">
          <cell r="A38" t="str">
            <v>Щебень фракции 0-20</v>
          </cell>
          <cell r="B38" t="str">
            <v>Первомайский, ОАО КСМ</v>
          </cell>
          <cell r="E38">
            <v>1.52</v>
          </cell>
          <cell r="F38">
            <v>186.44</v>
          </cell>
        </row>
        <row r="39">
          <cell r="A39" t="str">
            <v>Щебень фракции 0-5</v>
          </cell>
          <cell r="B39" t="str">
            <v>Первомайский, ОАО КСМ</v>
          </cell>
          <cell r="E39">
            <v>1.35</v>
          </cell>
          <cell r="F39">
            <v>406.78</v>
          </cell>
        </row>
        <row r="40">
          <cell r="A40" t="str">
            <v>Щебень фракции 10-20</v>
          </cell>
          <cell r="B40" t="str">
            <v>Первомайский, ОАО КСМ</v>
          </cell>
          <cell r="E40">
            <v>1.3</v>
          </cell>
          <cell r="F40">
            <v>398.31</v>
          </cell>
        </row>
        <row r="41">
          <cell r="A41" t="str">
            <v>Щебень фракции 20-70 мм</v>
          </cell>
          <cell r="B41" t="str">
            <v>Первомайский, ОАО КСМ</v>
          </cell>
          <cell r="E41">
            <v>1.25</v>
          </cell>
          <cell r="F41">
            <v>338.98</v>
          </cell>
        </row>
        <row r="42">
          <cell r="A42" t="str">
            <v>Щебень фракции 20-40 мм</v>
          </cell>
          <cell r="B42" t="str">
            <v>Первомайский, ОАО КСМ</v>
          </cell>
          <cell r="E42">
            <v>1.3</v>
          </cell>
          <cell r="F42">
            <v>364.41</v>
          </cell>
        </row>
        <row r="43">
          <cell r="A43" t="str">
            <v>Щебень фракции 40-150</v>
          </cell>
          <cell r="B43" t="str">
            <v>Первомайский, ОАО КСМ</v>
          </cell>
          <cell r="E43">
            <v>1.2</v>
          </cell>
          <cell r="F43">
            <v>338.98</v>
          </cell>
        </row>
        <row r="44">
          <cell r="A44" t="str">
            <v>Щебень фракции 40-70 мм</v>
          </cell>
          <cell r="B44" t="str">
            <v>Первомайский, ОАО КСМ</v>
          </cell>
          <cell r="F44">
            <v>338.98</v>
          </cell>
        </row>
        <row r="45">
          <cell r="A45" t="str">
            <v xml:space="preserve">Щебень фракции 10-20 мм </v>
          </cell>
          <cell r="B45" t="str">
            <v>Нижнебаканский керамзитовый завод ЗАО "АББА"</v>
          </cell>
          <cell r="E45">
            <v>1.3</v>
          </cell>
          <cell r="F45">
            <v>500</v>
          </cell>
        </row>
        <row r="46">
          <cell r="A46" t="str">
            <v xml:space="preserve">Щебень фракции 20-40 мм </v>
          </cell>
          <cell r="B46" t="str">
            <v>Нижнебаканский керамзитовый завод ЗАО "АББА"</v>
          </cell>
          <cell r="E46">
            <v>1.3</v>
          </cell>
          <cell r="F46">
            <v>400</v>
          </cell>
        </row>
        <row r="47">
          <cell r="A47" t="str">
            <v>Щебень фракции 40-70 мм</v>
          </cell>
          <cell r="B47" t="str">
            <v>Нижнебаканский керамзитовый завод ЗАО "АББА"</v>
          </cell>
          <cell r="E47">
            <v>1.3</v>
          </cell>
          <cell r="F47">
            <v>360</v>
          </cell>
        </row>
        <row r="48">
          <cell r="A48" t="str">
            <v xml:space="preserve">Щебень фракции 70-150 мм </v>
          </cell>
          <cell r="B48" t="str">
            <v>Нижнебаканский керамзитовый завод ЗАО "АББА"</v>
          </cell>
          <cell r="E48">
            <v>1.3</v>
          </cell>
          <cell r="F48">
            <v>300</v>
          </cell>
        </row>
        <row r="49">
          <cell r="A49" t="str">
            <v xml:space="preserve">Щебень фракции 150-700 мм </v>
          </cell>
          <cell r="B49" t="str">
            <v>Нижнебаканский керамзитовый завод ЗАО "АББА"</v>
          </cell>
          <cell r="E49">
            <v>1.3</v>
          </cell>
          <cell r="F49">
            <v>360</v>
          </cell>
        </row>
        <row r="50">
          <cell r="A50" t="str">
            <v xml:space="preserve">Щебень фракции более 700 мм </v>
          </cell>
          <cell r="B50" t="str">
            <v>Нижнебаканский керамзитовый завод ЗАО "АББА"</v>
          </cell>
          <cell r="E50">
            <v>1.3</v>
          </cell>
          <cell r="F50">
            <v>650</v>
          </cell>
        </row>
        <row r="51">
          <cell r="A51" t="str">
            <v>Горная масса</v>
          </cell>
          <cell r="B51" t="str">
            <v>Нижнебаканский керамзитовый завод ЗАО "АББА"</v>
          </cell>
          <cell r="E51">
            <v>1.3</v>
          </cell>
          <cell r="F51">
            <v>270</v>
          </cell>
        </row>
        <row r="52">
          <cell r="A52" t="str">
            <v>Отсев известняка фр. 0-20 мм</v>
          </cell>
          <cell r="B52" t="str">
            <v>Нижнебаканский керамзитовый завод ЗАО "АББА"</v>
          </cell>
          <cell r="E52">
            <v>1.3</v>
          </cell>
          <cell r="F52">
            <v>170</v>
          </cell>
        </row>
        <row r="53">
          <cell r="A53" t="str">
            <v>Горная масса фр.0-500мм</v>
          </cell>
          <cell r="B53" t="str">
            <v>Мергель, ООО</v>
          </cell>
          <cell r="E53">
            <v>1.5</v>
          </cell>
          <cell r="F53">
            <v>207.63</v>
          </cell>
        </row>
        <row r="54">
          <cell r="A54" t="str">
            <v>Щебень фракции 0-10 мм(отсев)</v>
          </cell>
          <cell r="B54" t="str">
            <v>Мергель, ООО</v>
          </cell>
          <cell r="E54">
            <v>1.3</v>
          </cell>
          <cell r="F54">
            <v>59.32</v>
          </cell>
        </row>
        <row r="55">
          <cell r="A55" t="str">
            <v xml:space="preserve">Щебень фракции 20-40 мм </v>
          </cell>
          <cell r="B55" t="str">
            <v>Мергель, ООО</v>
          </cell>
          <cell r="E55">
            <v>1.38</v>
          </cell>
          <cell r="F55">
            <v>330.51</v>
          </cell>
        </row>
        <row r="56">
          <cell r="A56" t="str">
            <v>Щебень фракции 30-150</v>
          </cell>
          <cell r="B56" t="str">
            <v>Мергель, ООО</v>
          </cell>
          <cell r="E56">
            <v>1.36</v>
          </cell>
          <cell r="F56">
            <v>330.51</v>
          </cell>
        </row>
        <row r="57">
          <cell r="A57" t="str">
            <v>Щебень фракции 40-70 мм</v>
          </cell>
          <cell r="B57" t="str">
            <v>Мергель, ООО</v>
          </cell>
          <cell r="E57">
            <v>1.33</v>
          </cell>
          <cell r="F57">
            <v>330.51</v>
          </cell>
        </row>
        <row r="58">
          <cell r="A58" t="str">
            <v>Горная масса</v>
          </cell>
          <cell r="B58" t="str">
            <v>"КОНУС", ООО карьер "Светлый" г.Геленджик</v>
          </cell>
          <cell r="E58">
            <v>1.5</v>
          </cell>
          <cell r="F58">
            <v>211.86</v>
          </cell>
        </row>
        <row r="59">
          <cell r="A59" t="str">
            <v>Отсев грязный</v>
          </cell>
          <cell r="B59" t="str">
            <v>"КОНУС", ООО карьер "Светлый" г.Геленджик</v>
          </cell>
          <cell r="F59">
            <v>84.75</v>
          </cell>
        </row>
        <row r="60">
          <cell r="A60" t="str">
            <v xml:space="preserve">Щебень фракции 0-10 мм (отсев) </v>
          </cell>
          <cell r="B60" t="str">
            <v>"КОНУС", ООО карьер "Светлый" г.Геленджик</v>
          </cell>
          <cell r="F60">
            <v>338.98</v>
          </cell>
        </row>
        <row r="61">
          <cell r="A61" t="str">
            <v xml:space="preserve">Щебень фракции 20-40 мм </v>
          </cell>
          <cell r="B61" t="str">
            <v>"КОНУС", ООО карьер "Светлый" г.Геленджик</v>
          </cell>
          <cell r="E61">
            <v>1.31</v>
          </cell>
          <cell r="F61">
            <v>338.98</v>
          </cell>
        </row>
        <row r="62">
          <cell r="A62" t="str">
            <v>Щебень фракции 40-70 мм</v>
          </cell>
          <cell r="B62" t="str">
            <v>"КОНУС", ООО карьер "Светлый" г.Геленджик</v>
          </cell>
          <cell r="E62">
            <v>1.33</v>
          </cell>
          <cell r="F62">
            <v>338.98</v>
          </cell>
        </row>
        <row r="63">
          <cell r="A63" t="str">
            <v>Щебень фракции 5-20 мм</v>
          </cell>
          <cell r="B63" t="str">
            <v>"КОНУС", ООО карьер "Светлый" г.Геленджик</v>
          </cell>
          <cell r="E63">
            <v>1.33</v>
          </cell>
          <cell r="F63">
            <v>338.98</v>
          </cell>
        </row>
        <row r="64">
          <cell r="A64" t="str">
            <v xml:space="preserve">Щебень фракции 70-150 мм </v>
          </cell>
          <cell r="B64" t="str">
            <v>"КОНУС", ООО карьер "Светлый" г.Геленджик</v>
          </cell>
          <cell r="E64">
            <v>1.35</v>
          </cell>
          <cell r="F64">
            <v>338.98</v>
          </cell>
        </row>
        <row r="65">
          <cell r="A65" t="str">
            <v>Камень фракции 100-300 мм</v>
          </cell>
          <cell r="B65" t="str">
            <v>"КОНУС", ООО карьер "Светлый" г.Геленджик</v>
          </cell>
          <cell r="E65">
            <v>1.57</v>
          </cell>
          <cell r="F65">
            <v>296.61</v>
          </cell>
        </row>
        <row r="66">
          <cell r="A66" t="str">
            <v>Камень фракции 300-700 мм</v>
          </cell>
          <cell r="B66" t="str">
            <v>"КОНУС", ООО карьер "Светлый" г.Геленджик</v>
          </cell>
          <cell r="E66">
            <v>1.57</v>
          </cell>
          <cell r="F66">
            <v>381.36</v>
          </cell>
        </row>
        <row r="67">
          <cell r="A67" t="str">
            <v>Щебень фр.0-10 ( отсев)</v>
          </cell>
          <cell r="B67" t="str">
            <v>"АВАНГАРД" ООО (карьер "Кобза") г.Горячий Ключ</v>
          </cell>
          <cell r="E67">
            <v>1.35</v>
          </cell>
          <cell r="F67">
            <v>84.75</v>
          </cell>
        </row>
        <row r="68">
          <cell r="A68" t="str">
            <v xml:space="preserve">Щебень фракции 20-40 мм </v>
          </cell>
          <cell r="B68" t="str">
            <v>"АВАНГАРД" ООО (карьер "Кобза") г.Горячий Ключ</v>
          </cell>
          <cell r="E68">
            <v>1.25</v>
          </cell>
          <cell r="F68">
            <v>466.1</v>
          </cell>
        </row>
        <row r="69">
          <cell r="A69" t="str">
            <v>Щебень фракции 40-70 мм</v>
          </cell>
          <cell r="B69" t="str">
            <v>"АВАНГАРД" ООО (карьер "Кобза") г.Горячий Ключ</v>
          </cell>
          <cell r="E69">
            <v>1.21</v>
          </cell>
          <cell r="F69">
            <v>483.05</v>
          </cell>
        </row>
        <row r="70">
          <cell r="A70" t="str">
            <v xml:space="preserve">Щебень фракции 70-150 мм </v>
          </cell>
          <cell r="B70" t="str">
            <v>"АВАНГАРД" ООО (карьер "Кобза") г.Горячий Ключ</v>
          </cell>
          <cell r="E70">
            <v>1.21</v>
          </cell>
          <cell r="F70">
            <v>525.41999999999996</v>
          </cell>
        </row>
        <row r="71">
          <cell r="A71" t="str">
            <v xml:space="preserve">Щебень фракции 0-500 мм </v>
          </cell>
          <cell r="B71" t="str">
            <v>"АВАНГАРД" ООО (карьер "Кобза") г.Горячий Ключ</v>
          </cell>
          <cell r="E71">
            <v>1.63</v>
          </cell>
          <cell r="F71">
            <v>211.86</v>
          </cell>
        </row>
        <row r="72">
          <cell r="A72" t="str">
            <v>Негабарит 1000-1500</v>
          </cell>
          <cell r="B72" t="str">
            <v>"АВАНГАРД" ООО (карьер "Кобза") г.Горячий Ключ</v>
          </cell>
          <cell r="E72">
            <v>1.28</v>
          </cell>
          <cell r="F72">
            <v>550.85</v>
          </cell>
        </row>
        <row r="73">
          <cell r="A73" t="str">
            <v>Камень фракции 300-700 мм</v>
          </cell>
          <cell r="B73" t="str">
            <v>"АВАНГАРД" ООО (карьер "Кобза") г.Горячий Ключ</v>
          </cell>
          <cell r="E73">
            <v>1.57</v>
          </cell>
          <cell r="F73">
            <v>550.85</v>
          </cell>
        </row>
        <row r="74">
          <cell r="A74" t="str">
            <v>Щебень фракции 70-120 очищенный</v>
          </cell>
          <cell r="B74" t="str">
            <v>Данко, ООО</v>
          </cell>
          <cell r="F74">
            <v>296.61</v>
          </cell>
        </row>
        <row r="75">
          <cell r="A75" t="str">
            <v>Щебень фракции 40-70 мм</v>
          </cell>
          <cell r="B75" t="str">
            <v>Данко, ООО</v>
          </cell>
          <cell r="E75">
            <v>1.41</v>
          </cell>
          <cell r="F75">
            <v>338.98</v>
          </cell>
        </row>
        <row r="76">
          <cell r="A76" t="str">
            <v>Щебень фракции 70-180 мм (очищенный)</v>
          </cell>
          <cell r="B76" t="str">
            <v>Данко, ООО</v>
          </cell>
          <cell r="F76">
            <v>296.61</v>
          </cell>
        </row>
        <row r="77">
          <cell r="A77" t="str">
            <v xml:space="preserve">Щебень фракции 20-40 мм </v>
          </cell>
          <cell r="B77" t="str">
            <v>Данко, ООО</v>
          </cell>
          <cell r="E77">
            <v>1.38</v>
          </cell>
          <cell r="F77">
            <v>338.98</v>
          </cell>
        </row>
        <row r="78">
          <cell r="A78" t="str">
            <v>Щебень фракции 5-20 мм</v>
          </cell>
          <cell r="B78" t="str">
            <v>Данко, ООО</v>
          </cell>
          <cell r="E78">
            <v>1.3</v>
          </cell>
          <cell r="F78">
            <v>338.98</v>
          </cell>
        </row>
        <row r="79">
          <cell r="A79" t="str">
            <v>Щебень фракции 0-10 очищенный</v>
          </cell>
          <cell r="B79" t="str">
            <v>Данко, ООО</v>
          </cell>
          <cell r="F79">
            <v>338.98</v>
          </cell>
        </row>
        <row r="80">
          <cell r="A80" t="str">
            <v>Щебеночная смесь 10-40</v>
          </cell>
          <cell r="B80" t="str">
            <v>Данко, ООО</v>
          </cell>
          <cell r="F80">
            <v>296.61</v>
          </cell>
        </row>
        <row r="81">
          <cell r="A81" t="str">
            <v>Щебень фракции 0-10 не очищенный</v>
          </cell>
          <cell r="B81" t="str">
            <v>Данко, ООО</v>
          </cell>
          <cell r="F81">
            <v>169.49</v>
          </cell>
        </row>
        <row r="82">
          <cell r="A82" t="str">
            <v>Отсев 0-40</v>
          </cell>
          <cell r="B82" t="str">
            <v>Данко, ООО</v>
          </cell>
          <cell r="F82">
            <v>84.75</v>
          </cell>
        </row>
        <row r="83">
          <cell r="A83" t="str">
            <v>Отсев 0-20</v>
          </cell>
          <cell r="B83" t="str">
            <v>Данко, ООО</v>
          </cell>
          <cell r="F83">
            <v>84.75</v>
          </cell>
        </row>
        <row r="84">
          <cell r="A84" t="str">
            <v>Горная масса</v>
          </cell>
          <cell r="B84" t="str">
            <v>Данко, ООО</v>
          </cell>
          <cell r="F84">
            <v>169.49</v>
          </cell>
        </row>
        <row r="85">
          <cell r="A85" t="str">
            <v>Горная масса(переработанная) 0-500мм</v>
          </cell>
          <cell r="B85" t="str">
            <v>Данко, ООО</v>
          </cell>
          <cell r="F85">
            <v>211.86</v>
          </cell>
        </row>
        <row r="86">
          <cell r="A86" t="str">
            <v>Камень сортированный 300+</v>
          </cell>
          <cell r="B86" t="str">
            <v>Данко, ООО</v>
          </cell>
          <cell r="F86">
            <v>296.61</v>
          </cell>
        </row>
        <row r="87">
          <cell r="A87" t="str">
            <v>Камень сортированный 300-700 мм</v>
          </cell>
          <cell r="B87" t="str">
            <v>Данко, ООО</v>
          </cell>
          <cell r="F87">
            <v>296.61</v>
          </cell>
        </row>
        <row r="88">
          <cell r="A88" t="str">
            <v xml:space="preserve">Щебень фракции 20-40 мм </v>
          </cell>
          <cell r="B88" t="str">
            <v>Издательство Эталон, ООО</v>
          </cell>
          <cell r="E88">
            <v>1.27</v>
          </cell>
          <cell r="F88">
            <v>410</v>
          </cell>
        </row>
        <row r="89">
          <cell r="A89" t="str">
            <v>Щебень фракции 5-20 мм</v>
          </cell>
          <cell r="B89" t="str">
            <v>Издательство Эталон, ООО</v>
          </cell>
          <cell r="E89">
            <v>1.2689999999999999</v>
          </cell>
          <cell r="F89">
            <v>450</v>
          </cell>
        </row>
        <row r="90">
          <cell r="A90" t="str">
            <v>Щебень фракции 40-70 мм</v>
          </cell>
          <cell r="B90" t="str">
            <v>Издательство Эталон, ООО</v>
          </cell>
          <cell r="E90">
            <v>1.27</v>
          </cell>
          <cell r="F90">
            <v>410</v>
          </cell>
        </row>
        <row r="91">
          <cell r="A91" t="str">
            <v>Песок из отсевов дробления    фр.0-5мм</v>
          </cell>
          <cell r="B91" t="str">
            <v>Издательство Эталон, ООО</v>
          </cell>
          <cell r="E91">
            <v>1.3180000000000001</v>
          </cell>
          <cell r="F91">
            <v>140</v>
          </cell>
        </row>
        <row r="92">
          <cell r="A92" t="str">
            <v>Горная масса фр.0-500мм</v>
          </cell>
          <cell r="B92" t="str">
            <v>Издательство Эталон, ООО</v>
          </cell>
          <cell r="F92">
            <v>100</v>
          </cell>
        </row>
        <row r="93">
          <cell r="A93" t="str">
            <v>Щебень фракции 5-10 мм</v>
          </cell>
          <cell r="B93" t="str">
            <v>Курортстройзаказчик ООО</v>
          </cell>
          <cell r="E93">
            <v>1.33</v>
          </cell>
          <cell r="F93">
            <v>450</v>
          </cell>
        </row>
        <row r="94">
          <cell r="A94" t="str">
            <v>Щебень фракции 5-20 мм</v>
          </cell>
          <cell r="B94" t="str">
            <v>Курортстройзаказчик ООО</v>
          </cell>
          <cell r="E94">
            <v>1.43</v>
          </cell>
          <cell r="F94">
            <v>450</v>
          </cell>
        </row>
        <row r="95">
          <cell r="A95" t="str">
            <v>Щебень фракции 10-20</v>
          </cell>
          <cell r="B95" t="str">
            <v>Курортстройзаказчик ООО</v>
          </cell>
          <cell r="E95">
            <v>1.38</v>
          </cell>
          <cell r="F95">
            <v>450</v>
          </cell>
        </row>
        <row r="96">
          <cell r="A96" t="str">
            <v>Щебень фракции 10-40</v>
          </cell>
          <cell r="B96" t="str">
            <v>Курортстройзаказчик ООО</v>
          </cell>
          <cell r="E96">
            <v>1.42</v>
          </cell>
          <cell r="F96">
            <v>500</v>
          </cell>
        </row>
        <row r="97">
          <cell r="A97" t="str">
            <v>Щебень фракции 40-70 мм</v>
          </cell>
          <cell r="B97" t="str">
            <v>Курортстройзаказчик ООО</v>
          </cell>
          <cell r="E97">
            <v>1.38</v>
          </cell>
          <cell r="F97">
            <v>450</v>
          </cell>
        </row>
        <row r="98">
          <cell r="A98" t="str">
            <v>Щебень фракции 70-120</v>
          </cell>
          <cell r="B98" t="str">
            <v>Курортстройзаказчик ООО</v>
          </cell>
          <cell r="F98">
            <v>450</v>
          </cell>
        </row>
        <row r="99">
          <cell r="A99" t="str">
            <v>Щебень фракции 0-40</v>
          </cell>
          <cell r="B99" t="str">
            <v>Курортстройзаказчик ООО</v>
          </cell>
          <cell r="F99">
            <v>400</v>
          </cell>
        </row>
        <row r="100">
          <cell r="A100" t="str">
            <v>Щебень фракции 0-80</v>
          </cell>
          <cell r="B100" t="str">
            <v>Курортстройзаказчик ООО</v>
          </cell>
          <cell r="F100">
            <v>450</v>
          </cell>
        </row>
        <row r="101">
          <cell r="A101" t="str">
            <v>Щебень фракции 0-120</v>
          </cell>
          <cell r="B101" t="str">
            <v>Курортстройзаказчик ООО</v>
          </cell>
          <cell r="F101">
            <v>450</v>
          </cell>
        </row>
        <row r="102">
          <cell r="A102" t="str">
            <v>Песчано-гравийная смесь 0-40</v>
          </cell>
          <cell r="B102" t="str">
            <v>Курортстройзаказчик ООО</v>
          </cell>
          <cell r="F102">
            <v>600</v>
          </cell>
        </row>
        <row r="103">
          <cell r="A103" t="str">
            <v>Камень бутовый 70-100</v>
          </cell>
          <cell r="B103" t="str">
            <v>Курортстройзаказчик ООО</v>
          </cell>
          <cell r="F103">
            <v>600</v>
          </cell>
        </row>
        <row r="104">
          <cell r="A104" t="str">
            <v>Камень бутовый 70-200</v>
          </cell>
          <cell r="B104" t="str">
            <v>Курортстройзаказчик ООО</v>
          </cell>
          <cell r="F104">
            <v>600</v>
          </cell>
        </row>
        <row r="105">
          <cell r="A105" t="str">
            <v>Камень бутовый 150-200</v>
          </cell>
          <cell r="B105" t="str">
            <v>Курортстройзаказчик ООО</v>
          </cell>
          <cell r="F105">
            <v>700</v>
          </cell>
        </row>
        <row r="106">
          <cell r="A106" t="str">
            <v>Камень бутовый 200-600</v>
          </cell>
          <cell r="B106" t="str">
            <v>Курортстройзаказчик ООО</v>
          </cell>
          <cell r="F106">
            <v>700</v>
          </cell>
        </row>
        <row r="107">
          <cell r="A107" t="str">
            <v>Камень бутовый 600-1000</v>
          </cell>
          <cell r="B107" t="str">
            <v>Курортстройзаказчик ООО</v>
          </cell>
          <cell r="E107">
            <v>2</v>
          </cell>
          <cell r="F107">
            <v>800</v>
          </cell>
        </row>
        <row r="108">
          <cell r="A108" t="str">
            <v>Отсев дробления 0-20 мм</v>
          </cell>
          <cell r="B108" t="str">
            <v>Курортстройзаказчик ООО</v>
          </cell>
          <cell r="F108">
            <v>400</v>
          </cell>
        </row>
        <row r="109">
          <cell r="A109" t="str">
            <v>Отсев дробления 0-10 мм</v>
          </cell>
          <cell r="B109" t="str">
            <v>Курортстройзаказчик ООО</v>
          </cell>
          <cell r="E109">
            <v>1.38</v>
          </cell>
          <cell r="F109">
            <v>400</v>
          </cell>
        </row>
        <row r="110">
          <cell r="A110" t="str">
            <v>Отсев дробления 0-5 мм</v>
          </cell>
          <cell r="B110" t="str">
            <v>Курортстройзаказчик ООО</v>
          </cell>
          <cell r="E110">
            <v>1.37</v>
          </cell>
          <cell r="F110">
            <v>400</v>
          </cell>
        </row>
        <row r="111">
          <cell r="A111" t="str">
            <v>Камень бутовый &gt;1000</v>
          </cell>
          <cell r="B111" t="str">
            <v>Курортстройзаказчик ООО</v>
          </cell>
          <cell r="E111">
            <v>2.69</v>
          </cell>
          <cell r="F111">
            <v>1100</v>
          </cell>
        </row>
        <row r="112">
          <cell r="A112" t="str">
            <v>Щебень фр. 5-20 мм известковый</v>
          </cell>
          <cell r="B112" t="str">
            <v>НЕРУДСТРОЙКОМ, ООО</v>
          </cell>
          <cell r="E112">
            <v>1.55</v>
          </cell>
          <cell r="F112">
            <v>294.07</v>
          </cell>
        </row>
        <row r="113">
          <cell r="A113" t="str">
            <v>Щебень фр.20-40 мм известковый</v>
          </cell>
          <cell r="B113" t="str">
            <v>НЕРУДСТРОЙКОМ, ООО</v>
          </cell>
          <cell r="E113">
            <v>1.55</v>
          </cell>
          <cell r="F113">
            <v>294.07</v>
          </cell>
        </row>
        <row r="114">
          <cell r="A114" t="str">
            <v>Камень бутовый фр.70-700мм</v>
          </cell>
          <cell r="B114" t="str">
            <v>НЕРУДСТРОЙКОМ, ООО</v>
          </cell>
          <cell r="E114">
            <v>1.6</v>
          </cell>
          <cell r="F114">
            <v>294.07</v>
          </cell>
        </row>
        <row r="115">
          <cell r="A115" t="str">
            <v>Камень бутовый фр.700-1500мм</v>
          </cell>
          <cell r="B115" t="str">
            <v>НЕРУДСТРОЙКОМ, ООО</v>
          </cell>
          <cell r="E115">
            <v>2</v>
          </cell>
          <cell r="F115">
            <v>294.07</v>
          </cell>
        </row>
      </sheetData>
      <sheetData sheetId="11"/>
      <sheetData sheetId="12">
        <row r="7">
          <cell r="A7" t="str">
            <v xml:space="preserve">Щебень фракции 0-10 мм (отсев) </v>
          </cell>
          <cell r="B7" t="str">
            <v>НСМ-Кубань, ООО</v>
          </cell>
          <cell r="D7">
            <v>1.5</v>
          </cell>
          <cell r="E7">
            <v>237.29</v>
          </cell>
          <cell r="I7" t="str">
            <v xml:space="preserve">Щебень фракции 0-10 мм (отсев) </v>
          </cell>
        </row>
        <row r="8">
          <cell r="A8" t="str">
            <v xml:space="preserve">Щебень фракции 20-40 мм </v>
          </cell>
          <cell r="B8" t="str">
            <v>НСМ-Кубань, ООО</v>
          </cell>
          <cell r="D8">
            <v>1.45</v>
          </cell>
          <cell r="E8">
            <v>237.29</v>
          </cell>
          <cell r="I8" t="str">
            <v xml:space="preserve">Щебень фракции 20-40 мм </v>
          </cell>
        </row>
        <row r="9">
          <cell r="A9" t="str">
            <v>Щебень фракции 5-20 мм</v>
          </cell>
          <cell r="B9" t="str">
            <v>НСМ-Кубань, ООО</v>
          </cell>
          <cell r="D9">
            <v>1.47</v>
          </cell>
          <cell r="E9">
            <v>203.39</v>
          </cell>
          <cell r="I9" t="str">
            <v>Щебень фракции 5-20 мм</v>
          </cell>
        </row>
        <row r="10">
          <cell r="A10" t="str">
            <v>Песок для строительных работ природный</v>
          </cell>
          <cell r="B10" t="str">
            <v>НСМ-Кубань, ООО</v>
          </cell>
          <cell r="D10">
            <v>1.55</v>
          </cell>
          <cell r="E10">
            <v>271.19</v>
          </cell>
          <cell r="I10" t="str">
            <v>Песок для строительных работ природный</v>
          </cell>
        </row>
        <row r="11">
          <cell r="A11" t="str">
            <v xml:space="preserve">Щебень фракции 0-10 мм (отсев) </v>
          </cell>
          <cell r="B11" t="str">
            <v>Пшеха, ООО</v>
          </cell>
          <cell r="D11">
            <v>1.46</v>
          </cell>
          <cell r="E11">
            <v>290</v>
          </cell>
          <cell r="I11" t="str">
            <v/>
          </cell>
        </row>
        <row r="12">
          <cell r="A12" t="str">
            <v>Щебень фракции 5-20 мм</v>
          </cell>
          <cell r="B12" t="str">
            <v>Пшеха, ООО</v>
          </cell>
          <cell r="D12">
            <v>1.45</v>
          </cell>
          <cell r="E12">
            <v>210</v>
          </cell>
          <cell r="I12" t="str">
            <v/>
          </cell>
        </row>
        <row r="13">
          <cell r="A13" t="str">
            <v xml:space="preserve">Щебень фракции 0-10 мм (отсев) </v>
          </cell>
          <cell r="B13" t="str">
            <v>Архиповский карьер, ОАО</v>
          </cell>
          <cell r="D13">
            <v>1.47</v>
          </cell>
          <cell r="E13">
            <v>203.39</v>
          </cell>
          <cell r="I13" t="str">
            <v/>
          </cell>
        </row>
        <row r="14">
          <cell r="A14" t="str">
            <v>Щебень фракции 10-15 мм</v>
          </cell>
          <cell r="B14" t="str">
            <v>Архиповский карьер, ОАО</v>
          </cell>
          <cell r="D14">
            <v>1.45</v>
          </cell>
          <cell r="E14">
            <v>338.98</v>
          </cell>
          <cell r="I14" t="str">
            <v/>
          </cell>
        </row>
        <row r="15">
          <cell r="A15" t="str">
            <v>Щебень фракции 5-20 мм</v>
          </cell>
          <cell r="B15" t="str">
            <v>Архиповский карьер, ОАО</v>
          </cell>
          <cell r="D15">
            <v>1.45</v>
          </cell>
          <cell r="E15">
            <v>177.97</v>
          </cell>
          <cell r="I15" t="str">
            <v/>
          </cell>
        </row>
        <row r="16">
          <cell r="A16" t="str">
            <v>Песок для строительных работ природный</v>
          </cell>
          <cell r="B16" t="str">
            <v>Архиповский карьер, ОАО</v>
          </cell>
          <cell r="D16">
            <v>1.5</v>
          </cell>
          <cell r="E16">
            <v>262.70999999999998</v>
          </cell>
          <cell r="I16" t="str">
            <v/>
          </cell>
        </row>
        <row r="17">
          <cell r="A17" t="str">
            <v>Песчано-гравийная смесь оптимального гранулометрического состава</v>
          </cell>
          <cell r="B17" t="str">
            <v>Белпром, ООО</v>
          </cell>
          <cell r="D17">
            <v>1.6</v>
          </cell>
          <cell r="E17">
            <v>169.49</v>
          </cell>
        </row>
        <row r="18">
          <cell r="A18" t="str">
            <v xml:space="preserve">Щебень фракции 0-10 мм (отсев) </v>
          </cell>
          <cell r="B18" t="str">
            <v>Белпром, ООО</v>
          </cell>
          <cell r="D18">
            <v>1.5</v>
          </cell>
          <cell r="E18">
            <v>271.19</v>
          </cell>
        </row>
        <row r="19">
          <cell r="A19" t="str">
            <v>Щебень фракции 10-15 мм</v>
          </cell>
          <cell r="B19" t="str">
            <v>Белпром, ООО</v>
          </cell>
          <cell r="D19">
            <v>1.45</v>
          </cell>
          <cell r="E19">
            <v>322.02999999999997</v>
          </cell>
        </row>
        <row r="20">
          <cell r="A20" t="str">
            <v>Щебень фракции 10-20 мм</v>
          </cell>
          <cell r="B20" t="str">
            <v>Белпром, ООО</v>
          </cell>
          <cell r="D20">
            <v>1.45</v>
          </cell>
          <cell r="E20">
            <v>313.56</v>
          </cell>
        </row>
        <row r="21">
          <cell r="A21" t="str">
            <v>Щебень фракции 15-20 мм</v>
          </cell>
          <cell r="B21" t="str">
            <v>Белпром, ООО</v>
          </cell>
          <cell r="D21">
            <v>1.45</v>
          </cell>
          <cell r="E21">
            <v>338.98</v>
          </cell>
        </row>
        <row r="22">
          <cell r="A22" t="str">
            <v xml:space="preserve">Щебень фракции 20-40 мм </v>
          </cell>
          <cell r="B22" t="str">
            <v>Белпром, ООО</v>
          </cell>
          <cell r="D22">
            <v>1.4</v>
          </cell>
          <cell r="E22">
            <v>296.61</v>
          </cell>
        </row>
        <row r="23">
          <cell r="A23" t="str">
            <v>Щебень фракции 5-10 мм</v>
          </cell>
          <cell r="B23" t="str">
            <v>Белпром, ООО</v>
          </cell>
          <cell r="D23">
            <v>1.4</v>
          </cell>
          <cell r="E23">
            <v>322.02999999999997</v>
          </cell>
        </row>
        <row r="24">
          <cell r="A24" t="str">
            <v>Щебень фракции 5-20 мм</v>
          </cell>
          <cell r="B24" t="str">
            <v>Белпром, ООО</v>
          </cell>
          <cell r="D24">
            <v>1.45</v>
          </cell>
          <cell r="E24">
            <v>296.61</v>
          </cell>
        </row>
        <row r="25">
          <cell r="A25" t="str">
            <v>Песок для строительных работ природный</v>
          </cell>
          <cell r="B25" t="str">
            <v>Белпром, ООО</v>
          </cell>
          <cell r="D25">
            <v>1.5</v>
          </cell>
          <cell r="E25">
            <v>254.24</v>
          </cell>
        </row>
        <row r="26">
          <cell r="A26" t="str">
            <v>Песчано-гравийная смесь оптимального гранулометрического состава</v>
          </cell>
          <cell r="B26" t="str">
            <v>Белореченское карьеруправление, ООО</v>
          </cell>
          <cell r="D26">
            <v>1.68</v>
          </cell>
          <cell r="E26">
            <v>177.97</v>
          </cell>
        </row>
        <row r="27">
          <cell r="A27" t="str">
            <v xml:space="preserve">Щебень фракции 20-40 мм </v>
          </cell>
          <cell r="B27" t="str">
            <v>Белореченское карьеруправление, ООО</v>
          </cell>
          <cell r="D27">
            <v>1.44</v>
          </cell>
          <cell r="E27">
            <v>219.66</v>
          </cell>
        </row>
        <row r="28">
          <cell r="A28" t="str">
            <v>Щебень фракции 5-20 мм</v>
          </cell>
          <cell r="B28" t="str">
            <v>Белореченское карьеруправление, ООО</v>
          </cell>
          <cell r="D28">
            <v>1.45</v>
          </cell>
          <cell r="E28">
            <v>227.33</v>
          </cell>
        </row>
        <row r="29">
          <cell r="A29" t="str">
            <v>Песок для строительных работ природный</v>
          </cell>
          <cell r="B29" t="str">
            <v>Белореченское карьеруправление, ООО</v>
          </cell>
          <cell r="D29">
            <v>1.56</v>
          </cell>
          <cell r="E29">
            <v>237.97</v>
          </cell>
        </row>
        <row r="30">
          <cell r="A30" t="str">
            <v>Щебень фракции 5-20 мм</v>
          </cell>
          <cell r="B30" t="str">
            <v>Рекруд, ООО</v>
          </cell>
          <cell r="D30">
            <v>1.47</v>
          </cell>
          <cell r="E30">
            <v>180</v>
          </cell>
        </row>
        <row r="31">
          <cell r="A31" t="str">
            <v>Песок для строительных работ природный</v>
          </cell>
          <cell r="B31" t="str">
            <v>Рекруд, ООО</v>
          </cell>
          <cell r="D31">
            <v>1.6</v>
          </cell>
          <cell r="E31">
            <v>300</v>
          </cell>
        </row>
        <row r="32">
          <cell r="A32" t="str">
            <v>Песчано-гравийная смесь оптимального гранулометрического состава</v>
          </cell>
          <cell r="B32" t="str">
            <v>Сигма, ООО</v>
          </cell>
          <cell r="D32">
            <v>1.8</v>
          </cell>
          <cell r="E32">
            <v>127.12</v>
          </cell>
        </row>
        <row r="33">
          <cell r="A33" t="str">
            <v xml:space="preserve">Щебень фракции 0-10 мм (отсев) </v>
          </cell>
          <cell r="B33" t="str">
            <v>Сигма, ООО</v>
          </cell>
          <cell r="D33">
            <v>1.43</v>
          </cell>
          <cell r="E33">
            <v>237.29</v>
          </cell>
        </row>
        <row r="34">
          <cell r="A34" t="str">
            <v xml:space="preserve">Щебень фракции 20-40 мм </v>
          </cell>
          <cell r="B34" t="str">
            <v>Сигма, ООО</v>
          </cell>
          <cell r="D34">
            <v>1.43</v>
          </cell>
          <cell r="E34">
            <v>254.24</v>
          </cell>
        </row>
        <row r="35">
          <cell r="A35" t="str">
            <v>Щебень фракции 5-10 мм</v>
          </cell>
          <cell r="B35" t="str">
            <v>Сигма, ООО</v>
          </cell>
          <cell r="D35">
            <v>1.42</v>
          </cell>
          <cell r="E35">
            <v>271.19</v>
          </cell>
        </row>
        <row r="36">
          <cell r="A36" t="str">
            <v>Щебень фракции 5-20 мм</v>
          </cell>
          <cell r="B36" t="str">
            <v>Сигма, ООО</v>
          </cell>
          <cell r="D36">
            <v>1.4</v>
          </cell>
          <cell r="E36">
            <v>228.81</v>
          </cell>
        </row>
        <row r="37">
          <cell r="A37" t="str">
            <v>Песок для строительных работ природный</v>
          </cell>
          <cell r="B37" t="str">
            <v>Сигма, ООО</v>
          </cell>
          <cell r="D37">
            <v>1.6</v>
          </cell>
          <cell r="E37">
            <v>271.19</v>
          </cell>
        </row>
        <row r="38">
          <cell r="A38" t="str">
            <v>Щебень фракции 5-10 мм</v>
          </cell>
          <cell r="B38" t="str">
            <v>Ресурс, ООО</v>
          </cell>
          <cell r="D38">
            <v>1.425</v>
          </cell>
          <cell r="E38">
            <v>241.53</v>
          </cell>
        </row>
        <row r="39">
          <cell r="A39" t="str">
            <v>Щебень фракции 5-20 мм</v>
          </cell>
          <cell r="B39" t="str">
            <v>Ресурс, ООО</v>
          </cell>
          <cell r="D39">
            <v>1.45</v>
          </cell>
          <cell r="E39">
            <v>208.9</v>
          </cell>
        </row>
        <row r="40">
          <cell r="A40" t="str">
            <v>Песок для строительных работ природный</v>
          </cell>
          <cell r="B40" t="str">
            <v>Ресурс, ООО</v>
          </cell>
          <cell r="D40">
            <v>1.5</v>
          </cell>
          <cell r="E40">
            <v>292.37</v>
          </cell>
        </row>
        <row r="41">
          <cell r="A41" t="str">
            <v xml:space="preserve">Щебень фракции 0-10 мм (отсев) </v>
          </cell>
          <cell r="B41" t="str">
            <v>АИС-ПК, ООО</v>
          </cell>
          <cell r="D41">
            <v>1.448</v>
          </cell>
          <cell r="E41">
            <v>228.81</v>
          </cell>
        </row>
        <row r="42">
          <cell r="A42" t="str">
            <v>Песок для строительных работ природный</v>
          </cell>
          <cell r="B42" t="str">
            <v>АИС-ПК, ООО</v>
          </cell>
          <cell r="D42">
            <v>1.502</v>
          </cell>
          <cell r="E42">
            <v>296.61</v>
          </cell>
        </row>
        <row r="43">
          <cell r="A43" t="str">
            <v>Щебень фракции 5-10 мм</v>
          </cell>
          <cell r="B43" t="str">
            <v>КУБ, ООО</v>
          </cell>
          <cell r="D43">
            <v>1.4</v>
          </cell>
          <cell r="E43">
            <v>508.47</v>
          </cell>
        </row>
        <row r="44">
          <cell r="A44" t="str">
            <v>Песок для строительных работ природный</v>
          </cell>
          <cell r="B44" t="str">
            <v>КУБ, ООО</v>
          </cell>
          <cell r="D44">
            <v>1.65</v>
          </cell>
          <cell r="E44">
            <v>423.73</v>
          </cell>
        </row>
        <row r="45">
          <cell r="A45" t="str">
            <v>Песчано-гравийная смесь оптимального гранулометрического состава</v>
          </cell>
          <cell r="B45" t="str">
            <v>Владимирский карьер, ООО</v>
          </cell>
          <cell r="D45">
            <v>1.73</v>
          </cell>
          <cell r="E45">
            <v>153.81</v>
          </cell>
        </row>
        <row r="46">
          <cell r="A46" t="str">
            <v xml:space="preserve">Щебень фракции 0-10 мм (отсев) </v>
          </cell>
          <cell r="B46" t="str">
            <v>Владимирский карьер, ООО</v>
          </cell>
          <cell r="D46">
            <v>1.51</v>
          </cell>
          <cell r="E46">
            <v>284.70999999999998</v>
          </cell>
        </row>
        <row r="47">
          <cell r="A47" t="str">
            <v xml:space="preserve">Щебень фракции 20-40 мм </v>
          </cell>
          <cell r="B47" t="str">
            <v>Владимирский карьер, ООО</v>
          </cell>
          <cell r="D47">
            <v>1.44</v>
          </cell>
          <cell r="E47">
            <v>284.70999999999998</v>
          </cell>
        </row>
        <row r="48">
          <cell r="A48" t="str">
            <v>Щебень фракции 5-20 мм</v>
          </cell>
          <cell r="B48" t="str">
            <v>Владимирский карьер, ООО</v>
          </cell>
          <cell r="D48">
            <v>1.44</v>
          </cell>
          <cell r="E48">
            <v>284.70999999999998</v>
          </cell>
        </row>
        <row r="49">
          <cell r="A49" t="str">
            <v>Песчано-гравийная смесь оптимального гранулометрического состава</v>
          </cell>
          <cell r="B49" t="str">
            <v>Мехтранссервис, ООО</v>
          </cell>
          <cell r="D49">
            <v>1.7</v>
          </cell>
          <cell r="E49">
            <v>144.07</v>
          </cell>
        </row>
        <row r="50">
          <cell r="A50" t="str">
            <v xml:space="preserve">Щебень фракции 0-10 мм (отсев) </v>
          </cell>
          <cell r="B50" t="str">
            <v>Мехтранссервис, ООО</v>
          </cell>
          <cell r="D50">
            <v>1.47</v>
          </cell>
          <cell r="E50">
            <v>211.86</v>
          </cell>
        </row>
        <row r="51">
          <cell r="A51" t="str">
            <v>Щебень фракции 10-15 мм</v>
          </cell>
          <cell r="B51" t="str">
            <v>Мехтранссервис, ООО</v>
          </cell>
          <cell r="D51">
            <v>1.4</v>
          </cell>
          <cell r="E51">
            <v>381.36</v>
          </cell>
        </row>
        <row r="52">
          <cell r="A52" t="str">
            <v xml:space="preserve">Щебень фракции 20-40 мм </v>
          </cell>
          <cell r="B52" t="str">
            <v>Мехтранссервис, ООО</v>
          </cell>
          <cell r="D52">
            <v>1.45</v>
          </cell>
          <cell r="E52">
            <v>254.24</v>
          </cell>
        </row>
        <row r="53">
          <cell r="A53" t="str">
            <v>Щебень фракции 5-10 мм</v>
          </cell>
          <cell r="B53" t="str">
            <v>Мехтранссервис, ООО</v>
          </cell>
          <cell r="D53">
            <v>1.37</v>
          </cell>
          <cell r="E53">
            <v>296.61</v>
          </cell>
        </row>
        <row r="54">
          <cell r="A54" t="str">
            <v>Щебень фракции 5-20 мм</v>
          </cell>
          <cell r="B54" t="str">
            <v>Мехтранссервис, ООО</v>
          </cell>
          <cell r="D54">
            <v>1.43</v>
          </cell>
          <cell r="E54">
            <v>254.24</v>
          </cell>
        </row>
        <row r="55">
          <cell r="A55" t="str">
            <v>Песок для строительных работ природный</v>
          </cell>
          <cell r="B55" t="str">
            <v>Мехтранссервис, ООО</v>
          </cell>
          <cell r="D55">
            <v>1.55</v>
          </cell>
          <cell r="E55">
            <v>211.86</v>
          </cell>
        </row>
        <row r="56">
          <cell r="A56" t="str">
            <v xml:space="preserve">Щебень фракции 0-10 мм (отсев) </v>
          </cell>
          <cell r="B56" t="str">
            <v>Адыгеянеруд, ОАО</v>
          </cell>
          <cell r="D56">
            <v>1.45</v>
          </cell>
          <cell r="E56">
            <v>296.61</v>
          </cell>
        </row>
        <row r="57">
          <cell r="A57" t="str">
            <v>Щебень фракции 5-20 мм</v>
          </cell>
          <cell r="B57" t="str">
            <v>Адыгеянеруд, ОАО</v>
          </cell>
          <cell r="D57">
            <v>1.45</v>
          </cell>
          <cell r="E57">
            <v>279.66000000000003</v>
          </cell>
        </row>
        <row r="58">
          <cell r="A58" t="str">
            <v>Песок для строительных работ природный</v>
          </cell>
          <cell r="B58" t="str">
            <v>Адыгеянеруд, ОАО</v>
          </cell>
          <cell r="D58">
            <v>1.57</v>
          </cell>
          <cell r="E58">
            <v>296.61</v>
          </cell>
        </row>
        <row r="59">
          <cell r="A59" t="str">
            <v>Песчано-гравийная смесь оптимального гранулометрического состава</v>
          </cell>
          <cell r="B59" t="str">
            <v>Андреедмитриевский щебзавод, ООО</v>
          </cell>
          <cell r="D59">
            <v>1.6</v>
          </cell>
          <cell r="E59">
            <v>230.51</v>
          </cell>
        </row>
        <row r="60">
          <cell r="A60" t="str">
            <v>Щебень фракции 5-20 мм</v>
          </cell>
          <cell r="B60" t="str">
            <v>Андреедмитриевский щебзавод, ООО</v>
          </cell>
          <cell r="D60">
            <v>1.4</v>
          </cell>
          <cell r="E60">
            <v>296.8</v>
          </cell>
        </row>
        <row r="61">
          <cell r="A61" t="str">
            <v>Щебень фракции 5-20 мм</v>
          </cell>
          <cell r="B61" t="str">
            <v>Выбор-С, ООО ДСЗ г.Курганинск</v>
          </cell>
          <cell r="D61">
            <v>1.47</v>
          </cell>
          <cell r="E61">
            <v>436.02</v>
          </cell>
        </row>
        <row r="62">
          <cell r="A62" t="str">
            <v>Песчано-гравийная смесь оптимального гранулометрического состава</v>
          </cell>
          <cell r="B62" t="str">
            <v>Металлист, ООО (Псебайский карьер)</v>
          </cell>
          <cell r="D62">
            <v>1.8</v>
          </cell>
          <cell r="E62">
            <v>186.44</v>
          </cell>
        </row>
        <row r="63">
          <cell r="A63" t="str">
            <v xml:space="preserve">Щебень фракции 0-10 мм (отсев) </v>
          </cell>
          <cell r="B63" t="str">
            <v>Металлист, ООО (Псебайский карьер)</v>
          </cell>
          <cell r="D63">
            <v>1.51</v>
          </cell>
          <cell r="E63">
            <v>262.70999999999998</v>
          </cell>
        </row>
        <row r="64">
          <cell r="A64" t="str">
            <v>Щебень фракции 10-15 мм</v>
          </cell>
          <cell r="B64" t="str">
            <v>Металлист, ООО (Псебайский карьер)</v>
          </cell>
          <cell r="D64">
            <v>1.4</v>
          </cell>
          <cell r="E64">
            <v>367.8</v>
          </cell>
        </row>
        <row r="65">
          <cell r="A65" t="str">
            <v>Щебень фракции 15-20 мм</v>
          </cell>
          <cell r="B65" t="str">
            <v>Металлист, ООО (Псебайский карьер)</v>
          </cell>
          <cell r="D65">
            <v>1.4</v>
          </cell>
          <cell r="E65">
            <v>367.8</v>
          </cell>
        </row>
        <row r="66">
          <cell r="A66" t="str">
            <v xml:space="preserve">Щебень фракции 20-40 мм </v>
          </cell>
          <cell r="B66" t="str">
            <v>Металлист, ООО (Псебайский карьер)</v>
          </cell>
          <cell r="D66">
            <v>1.4</v>
          </cell>
          <cell r="E66">
            <v>344.07</v>
          </cell>
        </row>
        <row r="67">
          <cell r="A67" t="str">
            <v>Щебень фракции 5-10 мм</v>
          </cell>
          <cell r="B67" t="str">
            <v>Металлист, ООО (Псебайский карьер)</v>
          </cell>
          <cell r="D67">
            <v>1.4</v>
          </cell>
          <cell r="E67">
            <v>367.8</v>
          </cell>
        </row>
        <row r="68">
          <cell r="A68" t="str">
            <v>Щебень фракции 5-20 мм</v>
          </cell>
          <cell r="B68" t="str">
            <v>Металлист, ООО (Псебайский карьер)</v>
          </cell>
          <cell r="D68">
            <v>1.45</v>
          </cell>
          <cell r="E68">
            <v>332.2</v>
          </cell>
        </row>
        <row r="69">
          <cell r="A69" t="str">
            <v>Песок для строительных работ природный</v>
          </cell>
          <cell r="B69" t="str">
            <v>Металлист, ООО (Псебайский карьер)</v>
          </cell>
          <cell r="D69">
            <v>1.47</v>
          </cell>
          <cell r="E69">
            <v>262.70999999999998</v>
          </cell>
        </row>
        <row r="70">
          <cell r="A70" t="str">
            <v>Песчано-гравийная смесь оптимального гранулометрического состава</v>
          </cell>
          <cell r="B70" t="str">
            <v>ТД Стройпласт, карьер Воротниковский КЧР</v>
          </cell>
          <cell r="D70">
            <v>1.7</v>
          </cell>
          <cell r="E70">
            <v>88.98</v>
          </cell>
        </row>
        <row r="71">
          <cell r="A71" t="str">
            <v xml:space="preserve">Щебень фракции 0-10 мм (отсев) </v>
          </cell>
          <cell r="B71" t="str">
            <v>ТД Стройпласт, карьер Воротниковский КЧР</v>
          </cell>
          <cell r="D71">
            <v>1.6879999999999999</v>
          </cell>
          <cell r="E71">
            <v>305.08</v>
          </cell>
        </row>
        <row r="72">
          <cell r="A72" t="str">
            <v>Щебень фракции 10-15 мм</v>
          </cell>
          <cell r="B72" t="str">
            <v>ТД Стройпласт, карьер Воротниковский КЧР</v>
          </cell>
          <cell r="D72">
            <v>1.43</v>
          </cell>
          <cell r="E72">
            <v>305.08</v>
          </cell>
        </row>
        <row r="73">
          <cell r="A73" t="str">
            <v>Песок для строительных работ природный</v>
          </cell>
          <cell r="B73" t="str">
            <v>ТД Стройпласт, карьер Воротниковский КЧР</v>
          </cell>
          <cell r="D73">
            <v>1.216</v>
          </cell>
          <cell r="E73">
            <v>152.54</v>
          </cell>
        </row>
        <row r="74">
          <cell r="A74" t="str">
            <v>Песчано-гравийная смесь оптимального гранулометрического состава</v>
          </cell>
          <cell r="B74" t="str">
            <v>Союз, ООО</v>
          </cell>
          <cell r="D74">
            <v>1.69</v>
          </cell>
          <cell r="E74">
            <v>220</v>
          </cell>
        </row>
        <row r="75">
          <cell r="A75" t="str">
            <v xml:space="preserve">Щебень фракции 20-40 мм </v>
          </cell>
          <cell r="B75" t="str">
            <v>Союз, ООО</v>
          </cell>
          <cell r="D75">
            <v>1.42</v>
          </cell>
          <cell r="E75">
            <v>320</v>
          </cell>
        </row>
        <row r="76">
          <cell r="A76" t="str">
            <v>Щебень фракции 5-20 мм</v>
          </cell>
          <cell r="B76" t="str">
            <v>Союз, ООО</v>
          </cell>
          <cell r="D76">
            <v>1.4</v>
          </cell>
          <cell r="E76">
            <v>300</v>
          </cell>
        </row>
        <row r="77">
          <cell r="A77" t="str">
            <v>Песок для строительных работ природный</v>
          </cell>
          <cell r="B77" t="str">
            <v>Союз, ООО</v>
          </cell>
          <cell r="D77">
            <v>1.46</v>
          </cell>
          <cell r="E77">
            <v>290</v>
          </cell>
        </row>
        <row r="78">
          <cell r="A78" t="str">
            <v>Щебень фракции 5-10 мм</v>
          </cell>
          <cell r="B78" t="str">
            <v>ИП Нам А.М.</v>
          </cell>
          <cell r="D78">
            <v>1.47</v>
          </cell>
          <cell r="E78">
            <v>338.98</v>
          </cell>
        </row>
        <row r="79">
          <cell r="A79" t="str">
            <v>Щебень фракции 5-20 мм</v>
          </cell>
          <cell r="B79" t="str">
            <v>ИП Нам А.М.</v>
          </cell>
          <cell r="D79">
            <v>1.52</v>
          </cell>
          <cell r="E79">
            <v>372.88</v>
          </cell>
        </row>
        <row r="80">
          <cell r="A80" t="str">
            <v xml:space="preserve">Щебень фракции 0-10 мм (отсев) </v>
          </cell>
          <cell r="B80" t="str">
            <v>Венцы Заря, ОАО</v>
          </cell>
          <cell r="D80">
            <v>1.63</v>
          </cell>
          <cell r="E80">
            <v>432.2</v>
          </cell>
        </row>
        <row r="81">
          <cell r="A81" t="str">
            <v>Щебень фракции 5-20 мм</v>
          </cell>
          <cell r="B81" t="str">
            <v>Венцы Заря, ОАО</v>
          </cell>
          <cell r="D81">
            <v>1.45</v>
          </cell>
          <cell r="E81">
            <v>338.98</v>
          </cell>
        </row>
        <row r="82">
          <cell r="A82" t="str">
            <v>Песок для строительных работ природный</v>
          </cell>
          <cell r="B82" t="str">
            <v>Венцы Заря, ОАО</v>
          </cell>
          <cell r="D82">
            <v>1.6</v>
          </cell>
          <cell r="E82">
            <v>211.86</v>
          </cell>
        </row>
        <row r="83">
          <cell r="A83" t="str">
            <v xml:space="preserve">Щебень фракции 0-10 мм (отсев) </v>
          </cell>
          <cell r="B83" t="str">
            <v>Вишневский, ОАО КСМ</v>
          </cell>
          <cell r="D83">
            <v>1.4</v>
          </cell>
          <cell r="E83">
            <v>520</v>
          </cell>
        </row>
        <row r="84">
          <cell r="A84" t="str">
            <v>Щебень фракции 5-20 мм</v>
          </cell>
          <cell r="B84" t="str">
            <v>Вишневский, ОАО КСМ</v>
          </cell>
          <cell r="D84">
            <v>1.4</v>
          </cell>
          <cell r="E84">
            <v>400</v>
          </cell>
        </row>
        <row r="85">
          <cell r="A85" t="str">
            <v xml:space="preserve">Щебень фракции 40-70 мм </v>
          </cell>
          <cell r="B85" t="str">
            <v>Металлист, ООО (Псебайский карьер)</v>
          </cell>
          <cell r="D85">
            <v>1.5</v>
          </cell>
          <cell r="E85">
            <v>381.36</v>
          </cell>
        </row>
        <row r="86">
          <cell r="A86" t="str">
            <v xml:space="preserve">Щебень фракции 40-70 мм </v>
          </cell>
          <cell r="B86" t="str">
            <v>Сочинеруд Дагомысский карьер, ЗАО</v>
          </cell>
          <cell r="D86">
            <v>1.3620000000000001</v>
          </cell>
          <cell r="E86">
            <v>677.97</v>
          </cell>
        </row>
        <row r="87">
          <cell r="A87" t="str">
            <v xml:space="preserve">Щебень фракции 40-70 мм </v>
          </cell>
          <cell r="B87" t="str">
            <v>Адыгеянеруд, ОАО</v>
          </cell>
          <cell r="D87">
            <v>1.55</v>
          </cell>
          <cell r="E87">
            <v>296.61</v>
          </cell>
        </row>
        <row r="88">
          <cell r="A88" t="str">
            <v xml:space="preserve">Щебень фракции 40-70 мм </v>
          </cell>
          <cell r="B88" t="str">
            <v>Белореченское карьеруправление, ООО</v>
          </cell>
          <cell r="D88">
            <v>1.41</v>
          </cell>
          <cell r="E88">
            <v>322.63</v>
          </cell>
        </row>
      </sheetData>
      <sheetData sheetId="13">
        <row r="7">
          <cell r="B7" t="str">
            <v>НАО "Крымское ДРСУ", Абинский район</v>
          </cell>
          <cell r="C7" t="str">
            <v>Горячая, пористая, крупнозернистая, марка II</v>
          </cell>
          <cell r="D7">
            <v>2803.23</v>
          </cell>
        </row>
        <row r="8">
          <cell r="B8" t="str">
            <v>НАО "Крымское ДРСУ", Абинский район</v>
          </cell>
          <cell r="C8" t="str">
            <v>Горячая, плотная, мелкозернистая, тип Б, марка II (для выравнивающего слоя)</v>
          </cell>
          <cell r="D8">
            <v>3419.27</v>
          </cell>
        </row>
        <row r="9">
          <cell r="B9" t="str">
            <v>НАО "Крымское ДРСУ", Абинский район</v>
          </cell>
          <cell r="C9" t="str">
            <v>Горячая, плотная, мелкозернистая, тип Б, марка II</v>
          </cell>
          <cell r="D9">
            <v>3386.44</v>
          </cell>
        </row>
        <row r="10">
          <cell r="B10" t="str">
            <v>НАО "Крымское ДРСУ", Абинский район</v>
          </cell>
          <cell r="C10" t="str">
            <v>Горячая, плотная, мелкозернистая, тип Г, марка II</v>
          </cell>
          <cell r="D10">
            <v>3885.5</v>
          </cell>
        </row>
        <row r="11">
          <cell r="B11" t="str">
            <v>НАО "Крымское ДРСУ", Абинский район</v>
          </cell>
          <cell r="C11" t="str">
            <v>Черный щебень для горячей укладки, фр. 10-15</v>
          </cell>
          <cell r="D11">
            <v>2376.2399999999998</v>
          </cell>
        </row>
        <row r="12">
          <cell r="B12" t="str">
            <v>НАО "Крымское ДРСУ", Абинский район</v>
          </cell>
          <cell r="C12" t="str">
            <v>Щебнемастичная асфальтобетонная смесь (ЩМА-15)</v>
          </cell>
          <cell r="D12">
            <v>4178.05</v>
          </cell>
        </row>
        <row r="13">
          <cell r="B13" t="str">
            <v>НАО "Крымское ДРСУ", Абинский район</v>
          </cell>
          <cell r="C13" t="str">
            <v>Щебнемастичная асфальтобетонная смесь (ЩМА-15) с полимерной стабилизирующей добавкой</v>
          </cell>
          <cell r="D13">
            <v>4650</v>
          </cell>
        </row>
        <row r="14">
          <cell r="B14" t="str">
            <v>НАО "Крымское ДРСУ", Абинский район</v>
          </cell>
          <cell r="C14" t="str">
            <v>Холодная, плотная, мелкозернистая, тип Бх, марка II</v>
          </cell>
          <cell r="D14">
            <v>4436.4399999999996</v>
          </cell>
        </row>
        <row r="15">
          <cell r="B15" t="str">
            <v>ООО фирма "Майкопское ДРСУ"</v>
          </cell>
          <cell r="C15" t="str">
            <v>Горячая, пористая, крупнозернистая, марка II</v>
          </cell>
          <cell r="D15">
            <v>2179.06</v>
          </cell>
        </row>
        <row r="16">
          <cell r="B16" t="str">
            <v>ООО фирма "Майкопское ДРСУ"</v>
          </cell>
          <cell r="C16" t="str">
            <v>Горячая, плотная, мелкозернистая, тип Б, марка II (для выравнивающего слоя)</v>
          </cell>
          <cell r="D16">
            <v>2729.26</v>
          </cell>
        </row>
        <row r="17">
          <cell r="B17" t="str">
            <v>ООО фирма "Майкопское ДРСУ"</v>
          </cell>
          <cell r="C17" t="str">
            <v>Горячая, плотная, мелкозернистая, тип Б, марка II</v>
          </cell>
          <cell r="D17">
            <v>2693.3</v>
          </cell>
        </row>
        <row r="18">
          <cell r="B18" t="str">
            <v>ООО фирма "Майкопское ДРСУ"</v>
          </cell>
          <cell r="C18" t="str">
            <v>Горячая, плотная, мелкозернистая, тип Г, марка II</v>
          </cell>
          <cell r="D18">
            <v>3365.58</v>
          </cell>
        </row>
        <row r="19">
          <cell r="B19" t="str">
            <v>ООО фирма "Майкопское ДРСУ"</v>
          </cell>
          <cell r="C19" t="str">
            <v>Черный щебень для горячей укладки, фр. 10-15</v>
          </cell>
          <cell r="D19">
            <v>1733.38</v>
          </cell>
        </row>
        <row r="20">
          <cell r="B20" t="str">
            <v>ООО фирма "Майкопское ДРСУ"</v>
          </cell>
          <cell r="C20" t="str">
            <v>Щебнемастичная асфальтобетонная смесь (ЩМА-15)</v>
          </cell>
          <cell r="D20">
            <v>3510.24</v>
          </cell>
        </row>
        <row r="21">
          <cell r="B21" t="str">
            <v>ООО фирма "Майкопское ДРСУ"</v>
          </cell>
          <cell r="C21" t="str">
            <v>Щебнемастичная асфальтобетонная смесь (ЩМА-15) с полимерной стабилизирующей добавкой</v>
          </cell>
          <cell r="D21">
            <v>3907.42</v>
          </cell>
        </row>
        <row r="22">
          <cell r="B22" t="str">
            <v>ООО фирма "Майкопское ДРСУ"</v>
          </cell>
          <cell r="C22" t="str">
            <v>Холодная, плотная, мелкозернистая, тип Бх, марка II</v>
          </cell>
          <cell r="D22">
            <v>4084.47</v>
          </cell>
        </row>
        <row r="23">
          <cell r="B23" t="str">
            <v>ООО "Югстройсервис", г.Горячий Ключ</v>
          </cell>
          <cell r="C23" t="str">
            <v>Горячая, пористая, крупнозернистая, марка II</v>
          </cell>
          <cell r="D23">
            <v>2539.9299999999998</v>
          </cell>
        </row>
        <row r="24">
          <cell r="B24" t="str">
            <v>ООО "Югстройсервис", г.Горячий Ключ</v>
          </cell>
          <cell r="C24" t="str">
            <v>Горячая, плотная, мелкозернистая, тип Б, марка II (для выравнивающего слоя)</v>
          </cell>
          <cell r="D24">
            <v>3228.24</v>
          </cell>
        </row>
        <row r="25">
          <cell r="B25" t="str">
            <v>ООО "Югстройсервис", г.Горячий Ключ</v>
          </cell>
          <cell r="C25" t="str">
            <v>Горячая, плотная, мелкозернистая, тип Б, марка II</v>
          </cell>
          <cell r="D25">
            <v>3228.49</v>
          </cell>
        </row>
        <row r="26">
          <cell r="B26" t="str">
            <v>ООО "Югстройсервис", г.Горячий Ключ</v>
          </cell>
          <cell r="C26" t="str">
            <v>Горячая, плотная, мелкозернистая, тип Г, марка II</v>
          </cell>
          <cell r="D26">
            <v>3563.12</v>
          </cell>
        </row>
        <row r="27">
          <cell r="B27" t="str">
            <v>ООО "Югстройсервис", г.Горячий Ключ</v>
          </cell>
          <cell r="C27" t="str">
            <v>Черный щебень для горячей укладки, фр. 10-15</v>
          </cell>
          <cell r="D27">
            <v>2061.7600000000002</v>
          </cell>
        </row>
        <row r="28">
          <cell r="B28" t="str">
            <v>ООО "Югстройсервис", г.Горячий Ключ</v>
          </cell>
          <cell r="C28" t="str">
            <v>Щебнемастичная асфальтобетонная смесь (ЩМА-15)</v>
          </cell>
          <cell r="D28">
            <v>3990.61</v>
          </cell>
        </row>
        <row r="29">
          <cell r="B29" t="str">
            <v>ООО "Югстройсервис", г.Горячий Ключ</v>
          </cell>
          <cell r="C29" t="str">
            <v>Щебнемастичная асфальтобетонная смесь (ЩМА-15) с полимерной стабилизирующей добавкой</v>
          </cell>
          <cell r="D29">
            <v>4418.4399999999996</v>
          </cell>
        </row>
        <row r="30">
          <cell r="B30" t="str">
            <v>ООО "Югстройсервис", г.Горячий Ключ</v>
          </cell>
          <cell r="C30" t="str">
            <v>Холодная, плотная, мелкозернистая, тип Бх, марка II</v>
          </cell>
          <cell r="D30">
            <v>4225.25</v>
          </cell>
        </row>
        <row r="31">
          <cell r="B31" t="str">
            <v>НАО "Новопокровское ДРСУ", Новопокровский район</v>
          </cell>
          <cell r="C31" t="str">
            <v>Горячая, пористая, крупнозернистая, марка II</v>
          </cell>
          <cell r="D31">
            <v>2691.71</v>
          </cell>
        </row>
        <row r="32">
          <cell r="B32" t="str">
            <v>НАО "Новопокровское ДРСУ", Новопокровский район</v>
          </cell>
          <cell r="C32" t="str">
            <v>Горячая, плотная, мелкозернистая, тип Б, марка II (для выравнивающего слоя)</v>
          </cell>
          <cell r="D32">
            <v>3564.38</v>
          </cell>
        </row>
        <row r="33">
          <cell r="B33" t="str">
            <v>НАО "Новопокровское ДРСУ", Новопокровский район</v>
          </cell>
          <cell r="C33" t="str">
            <v>Горячая, плотная, мелкозернистая, тип Б, марка II</v>
          </cell>
          <cell r="D33">
            <v>3471.51</v>
          </cell>
        </row>
        <row r="34">
          <cell r="B34" t="str">
            <v>НАО "Новопокровское ДРСУ", Новопокровский район</v>
          </cell>
          <cell r="C34" t="str">
            <v>Горячая, плотная, мелкозернистая, тип Г, марка II</v>
          </cell>
          <cell r="D34">
            <v>4068.28</v>
          </cell>
        </row>
        <row r="35">
          <cell r="B35" t="str">
            <v>НАО "Новопокровское ДРСУ", Новопокровский район</v>
          </cell>
          <cell r="C35" t="str">
            <v>Черный щебень для горячей укладки, фр. 10-15</v>
          </cell>
          <cell r="D35">
            <v>2225.42</v>
          </cell>
        </row>
        <row r="36">
          <cell r="B36" t="str">
            <v>НАО "Новопокровское ДРСУ", Новопокровский район</v>
          </cell>
          <cell r="C36" t="str">
            <v>Щебнемастичная асфальтобетонная смесь (ЩМА-15)</v>
          </cell>
          <cell r="D36">
            <v>4312.4799999999996</v>
          </cell>
        </row>
        <row r="37">
          <cell r="B37" t="str">
            <v>НАО "Новопокровское ДРСУ", Новопокровский район</v>
          </cell>
          <cell r="C37" t="str">
            <v>Щебнемастичная асфальтобетонная смесь (ЩМА-15) с полимерной стабилизирующей добавкой</v>
          </cell>
          <cell r="D37">
            <v>4740.0600000000004</v>
          </cell>
        </row>
        <row r="38">
          <cell r="B38" t="str">
            <v>НАО "Новопокровское ДРСУ", Новопокровский район</v>
          </cell>
          <cell r="C38" t="str">
            <v>Холодная, плотная, мелкозернистая, тип Бх, марка II</v>
          </cell>
          <cell r="D38">
            <v>4427.25</v>
          </cell>
        </row>
        <row r="39">
          <cell r="B39" t="str">
            <v>АО "ДСУ-7", п. Нижневеденеевский</v>
          </cell>
          <cell r="C39" t="str">
            <v>Горячая, пористая, крупнозернистая, марка II</v>
          </cell>
          <cell r="D39">
            <v>2277.04</v>
          </cell>
        </row>
        <row r="40">
          <cell r="B40" t="str">
            <v>АО "ДСУ-7", п. Нижневеденеевский</v>
          </cell>
          <cell r="C40" t="str">
            <v>Горячая, плотная, мелкозернистая, тип Б, марка II (для выравнивающего слоя)</v>
          </cell>
          <cell r="D40">
            <v>2955.15</v>
          </cell>
        </row>
        <row r="41">
          <cell r="B41" t="str">
            <v>АО "ДСУ-7", п. Нижневеденеевский</v>
          </cell>
          <cell r="C41" t="str">
            <v>Горячая, плотная, мелкозернистая, тип Б, марка II</v>
          </cell>
          <cell r="D41">
            <v>2935.76</v>
          </cell>
        </row>
        <row r="42">
          <cell r="B42" t="str">
            <v>АО "ДСУ-7", п. Нижневеденеевский</v>
          </cell>
          <cell r="C42" t="str">
            <v>Горячая, плотная, мелкозернистая, тип Г, марка II</v>
          </cell>
          <cell r="D42">
            <v>3440.41</v>
          </cell>
        </row>
        <row r="43">
          <cell r="B43" t="str">
            <v>АО "ДСУ-7", п. Нижневеденеевский</v>
          </cell>
          <cell r="C43" t="str">
            <v>Черный щебень для горячей укладки, фр. 10-15</v>
          </cell>
          <cell r="D43">
            <v>1851.61</v>
          </cell>
        </row>
        <row r="44">
          <cell r="B44" t="str">
            <v>АО "ДСУ-7", п. Нижневеденеевский</v>
          </cell>
          <cell r="C44" t="str">
            <v>Щебнемастичная асфальтобетонная смесь (ЩМА-15)</v>
          </cell>
          <cell r="D44">
            <v>3818.65</v>
          </cell>
        </row>
        <row r="45">
          <cell r="B45" t="str">
            <v>АО "ДСУ-7", п. Нижневеденеевский</v>
          </cell>
          <cell r="C45" t="str">
            <v>Щебнемастичная асфальтобетонная смесь (ЩМА-15) с полимерной стабилизирующей добавкой</v>
          </cell>
          <cell r="D45">
            <v>4246.04</v>
          </cell>
        </row>
        <row r="46">
          <cell r="B46" t="str">
            <v>АО "ДСУ-7", п. Нижневеденеевский</v>
          </cell>
          <cell r="C46" t="str">
            <v>Холодная, плотная, мелкозернистая, тип Бх, марка II</v>
          </cell>
          <cell r="D46">
            <v>3959.83</v>
          </cell>
        </row>
        <row r="47">
          <cell r="B47" t="str">
            <v>НАО "Каневское ДРСУ", Брюховецкий район</v>
          </cell>
          <cell r="C47" t="str">
            <v>Горячая, пористая, крупнозернистая, марка II</v>
          </cell>
          <cell r="D47">
            <v>2743.64</v>
          </cell>
        </row>
        <row r="48">
          <cell r="B48" t="str">
            <v>НАО "Каневское ДРСУ", Брюховецкий район</v>
          </cell>
          <cell r="C48" t="str">
            <v>Горячая, плотная, мелкозернистая, тип Б, марка II (для выравнивающего слоя)</v>
          </cell>
          <cell r="D48">
            <v>3370.56</v>
          </cell>
        </row>
        <row r="49">
          <cell r="B49" t="str">
            <v>НАО "Каневское ДРСУ", Брюховецкий район</v>
          </cell>
          <cell r="C49" t="str">
            <v>Горячая, плотная, мелкозернистая, тип Б, марка II</v>
          </cell>
          <cell r="D49">
            <v>3372.46</v>
          </cell>
        </row>
        <row r="50">
          <cell r="B50" t="str">
            <v>НАО "Каневское ДРСУ", Брюховецкий район</v>
          </cell>
          <cell r="C50" t="str">
            <v>Горячая, плотная, мелкозернистая, тип Г, марка II</v>
          </cell>
          <cell r="D50">
            <v>3710.79</v>
          </cell>
        </row>
        <row r="51">
          <cell r="B51" t="str">
            <v>НАО "Каневское ДРСУ", Брюховецкий район</v>
          </cell>
          <cell r="C51" t="str">
            <v>Черный щебень для горячей укладки, фр. 10-15</v>
          </cell>
          <cell r="D51">
            <v>2331.36</v>
          </cell>
        </row>
        <row r="52">
          <cell r="B52" t="str">
            <v>НАО "Каневское ДРСУ", Брюховецкий район</v>
          </cell>
          <cell r="C52" t="str">
            <v>Щебнемастичная асфальтобетонная смесь (ЩМА-15)</v>
          </cell>
          <cell r="D52">
            <v>4202.99</v>
          </cell>
        </row>
        <row r="53">
          <cell r="B53" t="str">
            <v>НАО "Каневское ДРСУ", Брюховецкий район</v>
          </cell>
          <cell r="C53" t="str">
            <v>Щебнемастичная асфальтобетонная смесь (ЩМА-15) с полимерной стабилизирующей добавкой</v>
          </cell>
          <cell r="D53">
            <v>4629.59</v>
          </cell>
        </row>
        <row r="54">
          <cell r="B54" t="str">
            <v>НАО "Каневское ДРСУ", Брюховецкий район</v>
          </cell>
          <cell r="C54" t="str">
            <v>Холодная, плотная, мелкозернистая, тип Бх, марка II</v>
          </cell>
          <cell r="D54">
            <v>4384.49</v>
          </cell>
        </row>
        <row r="55">
          <cell r="B55" t="str">
            <v>МУП "Выселковский ДРСУ"</v>
          </cell>
          <cell r="C55" t="str">
            <v>Горячая, пористая, крупнозернистая, марка II</v>
          </cell>
          <cell r="D55">
            <v>2499.36</v>
          </cell>
        </row>
        <row r="56">
          <cell r="B56" t="str">
            <v>МУП "Выселковский ДРСУ"</v>
          </cell>
          <cell r="C56" t="str">
            <v>Горячая, плотная, мелкозернистая, тип Б, марка II (для выравнивающего слоя)</v>
          </cell>
          <cell r="D56">
            <v>3198.56</v>
          </cell>
        </row>
        <row r="57">
          <cell r="B57" t="str">
            <v>МУП "Выселковский ДРСУ"</v>
          </cell>
          <cell r="C57" t="str">
            <v>Горячая, плотная, мелкозернистая, тип Б, марка II</v>
          </cell>
          <cell r="D57">
            <v>3141.8</v>
          </cell>
        </row>
        <row r="58">
          <cell r="B58" t="str">
            <v>МУП "Выселковский ДРСУ"</v>
          </cell>
          <cell r="C58" t="str">
            <v>Горячая, плотная, мелкозернистая, тип Г, марка II</v>
          </cell>
          <cell r="D58">
            <v>3577.58</v>
          </cell>
        </row>
        <row r="59">
          <cell r="B59" t="str">
            <v>МУП "Выселковский ДРСУ"</v>
          </cell>
          <cell r="C59" t="str">
            <v>Черный щебень для горячей укладки, фр. 10-15</v>
          </cell>
          <cell r="D59">
            <v>2034.62</v>
          </cell>
        </row>
        <row r="60">
          <cell r="B60" t="str">
            <v>МУП "Выселковский ДРСУ"</v>
          </cell>
          <cell r="C60" t="str">
            <v>Щебнемастичная асфальтобетонная смесь (ЩМА-15)</v>
          </cell>
          <cell r="D60">
            <v>3934.64</v>
          </cell>
        </row>
        <row r="61">
          <cell r="B61" t="str">
            <v>МУП "Выселковский ДРСУ"</v>
          </cell>
          <cell r="C61" t="str">
            <v>Щебнемастичная асфальтобетонная смесь (ЩМА-15) с полимерной стабилизирующей добавкой</v>
          </cell>
          <cell r="D61">
            <v>4361.74</v>
          </cell>
        </row>
        <row r="62">
          <cell r="B62" t="str">
            <v>МУП "Выселковский ДРСУ"</v>
          </cell>
          <cell r="C62" t="str">
            <v>Холодная, плотная, мелкозернистая, тип Бх, марка II</v>
          </cell>
          <cell r="D62">
            <v>4124.05</v>
          </cell>
        </row>
        <row r="63">
          <cell r="B63" t="str">
            <v>НАО "Анапское ДРСУ "Вираж"</v>
          </cell>
          <cell r="C63" t="str">
            <v>Горячая, пористая, крупнозернистая, марка II</v>
          </cell>
          <cell r="D63">
            <v>2888.89</v>
          </cell>
        </row>
        <row r="64">
          <cell r="B64" t="str">
            <v>НАО "Анапское ДРСУ "Вираж"</v>
          </cell>
          <cell r="C64" t="str">
            <v>Горячая, плотная, мелкозернистая, тип Б, марка II (для выравнивающего слоя)</v>
          </cell>
          <cell r="D64">
            <v>3541.71</v>
          </cell>
        </row>
        <row r="65">
          <cell r="B65" t="str">
            <v>НАО "Анапское ДРСУ "Вираж"</v>
          </cell>
          <cell r="C65" t="str">
            <v>Горячая, плотная, мелкозернистая, тип А марка II</v>
          </cell>
          <cell r="D65">
            <v>3376.37</v>
          </cell>
        </row>
        <row r="66">
          <cell r="B66" t="str">
            <v>НАО "Анапское ДРСУ "Вираж"</v>
          </cell>
          <cell r="C66" t="str">
            <v>Горячая, плотная, мелкозернистая, тип Б, марка II</v>
          </cell>
          <cell r="D66">
            <v>3462.89</v>
          </cell>
        </row>
        <row r="67">
          <cell r="B67" t="str">
            <v>НАО "Анапское ДРСУ "Вираж"</v>
          </cell>
          <cell r="C67" t="str">
            <v>Горячая, плотная, мелкозернистая, тип Г, марка II</v>
          </cell>
          <cell r="D67">
            <v>3797.45</v>
          </cell>
        </row>
        <row r="68">
          <cell r="B68" t="str">
            <v>НАО "Анапское ДРСУ "Вираж"</v>
          </cell>
          <cell r="C68" t="str">
            <v>Черный щебень для горячей укладки, фр. 10-15</v>
          </cell>
          <cell r="D68">
            <v>2471.5300000000002</v>
          </cell>
        </row>
        <row r="69">
          <cell r="B69" t="str">
            <v>НАО "Анапское ДРСУ "Вираж"</v>
          </cell>
          <cell r="C69" t="str">
            <v>Щебнемастичная асфальтобетонная смесь (ЩМА-15)</v>
          </cell>
          <cell r="D69">
            <v>4280.9799999999996</v>
          </cell>
        </row>
        <row r="70">
          <cell r="B70" t="str">
            <v>НАО "Анапское ДРСУ "Вираж"</v>
          </cell>
          <cell r="C70" t="str">
            <v>Щебнемастичная асфальтобетонная смесь (ЩМА-15) с полимерной стабилизирующей добавкой</v>
          </cell>
          <cell r="D70">
            <v>4660.76</v>
          </cell>
        </row>
        <row r="71">
          <cell r="B71" t="str">
            <v>НАО "Анапское ДРСУ "Вираж"</v>
          </cell>
          <cell r="C71" t="str">
            <v>Холодная, плотная, мелкозернистая, тип Бх, марка II</v>
          </cell>
          <cell r="D71">
            <v>4518.54</v>
          </cell>
        </row>
        <row r="72">
          <cell r="B72" t="str">
            <v xml:space="preserve">ЗАО "ДСУ-4" г.Армавир </v>
          </cell>
          <cell r="C72" t="str">
            <v>Горячая, пористая, крупнозернистая, марка II</v>
          </cell>
          <cell r="D72">
            <v>2492.64</v>
          </cell>
        </row>
        <row r="73">
          <cell r="B73" t="str">
            <v xml:space="preserve">ЗАО "ДСУ-4" г.Армавир </v>
          </cell>
          <cell r="C73" t="str">
            <v>Горячая, плотная, мелкозернистая, тип Б, марка II (для выравнивающего слоя)</v>
          </cell>
          <cell r="D73">
            <v>3261.26</v>
          </cell>
        </row>
        <row r="74">
          <cell r="B74" t="str">
            <v xml:space="preserve">ЗАО "ДСУ-4" г.Армавир </v>
          </cell>
          <cell r="C74" t="str">
            <v>Горячая, плотная, мелкозернистая, тип Б, марка II</v>
          </cell>
          <cell r="D74">
            <v>3174.28</v>
          </cell>
        </row>
        <row r="75">
          <cell r="B75" t="str">
            <v xml:space="preserve">ЗАО "ДСУ-4" г.Армавир </v>
          </cell>
          <cell r="C75" t="str">
            <v>Горячая, плотная, мелкозернистая, тип Г, марка II</v>
          </cell>
          <cell r="D75">
            <v>3594.77</v>
          </cell>
        </row>
        <row r="76">
          <cell r="B76" t="str">
            <v xml:space="preserve">ЗАО "ДСУ-4" г.Армавир </v>
          </cell>
          <cell r="C76" t="str">
            <v>Черный щебень для горячей укладки, фр. 10-15</v>
          </cell>
          <cell r="D76">
            <v>2163.56</v>
          </cell>
        </row>
        <row r="77">
          <cell r="B77" t="str">
            <v xml:space="preserve">ЗАО "ДСУ-4" г.Армавир </v>
          </cell>
          <cell r="C77" t="str">
            <v>Щебнемастичная асфальтобетонная смесь (ЩМА-15)</v>
          </cell>
          <cell r="D77">
            <v>4059.89</v>
          </cell>
        </row>
        <row r="78">
          <cell r="B78" t="str">
            <v xml:space="preserve">ЗАО "ДСУ-4" г.Армавир </v>
          </cell>
          <cell r="C78" t="str">
            <v>Щебнемастичная асфальтобетонная смесь (ЩМА-15) с полимерной стабилизирующей добавкой</v>
          </cell>
          <cell r="D78">
            <v>4487.84</v>
          </cell>
        </row>
        <row r="79">
          <cell r="B79" t="str">
            <v xml:space="preserve">ЗАО "ДСУ-4" г.Армавир </v>
          </cell>
          <cell r="C79" t="str">
            <v>Холодная, плотная, мелкозернистая, тип Бх, марка II</v>
          </cell>
          <cell r="D79">
            <v>4179.3100000000004</v>
          </cell>
        </row>
        <row r="80">
          <cell r="B80" t="str">
            <v>ГУП КК "Дагомысское ДРСУ"</v>
          </cell>
          <cell r="C80" t="str">
            <v>Горячая, пористая, крупнозернистая, марка II</v>
          </cell>
          <cell r="D80">
            <v>2936.7</v>
          </cell>
        </row>
        <row r="81">
          <cell r="B81" t="str">
            <v>ГУП КК "Дагомысское ДРСУ"</v>
          </cell>
          <cell r="C81" t="str">
            <v>Горячая, плотная, мелкозернистая, тип Б, марка II (для выравнивающего слоя)</v>
          </cell>
          <cell r="D81">
            <v>3670.72</v>
          </cell>
        </row>
        <row r="82">
          <cell r="B82" t="str">
            <v>ГУП КК "Дагомысское ДРСУ"</v>
          </cell>
          <cell r="C82" t="str">
            <v>Горячая, плотная, мелкозернистая, тип Б, марка II</v>
          </cell>
          <cell r="D82">
            <v>3587.41</v>
          </cell>
        </row>
        <row r="83">
          <cell r="B83" t="str">
            <v>ГУП КК "Дагомысское ДРСУ"</v>
          </cell>
          <cell r="C83" t="str">
            <v>Горячая, плотная, мелкозернистая, тип Г, марка II</v>
          </cell>
          <cell r="D83">
            <v>3941.2</v>
          </cell>
        </row>
        <row r="84">
          <cell r="B84" t="str">
            <v>ГУП КК "Дагомысское ДРСУ"</v>
          </cell>
          <cell r="C84" t="str">
            <v>Черный щебень для горячей укладки, фр. 10-15</v>
          </cell>
          <cell r="D84">
            <v>2487.02</v>
          </cell>
        </row>
        <row r="85">
          <cell r="B85" t="str">
            <v>ГУП КК "Дагомысское ДРСУ"</v>
          </cell>
          <cell r="C85" t="str">
            <v>Щебнемастичная асфальтобетонная смесь (ЩМА-15)</v>
          </cell>
          <cell r="D85">
            <v>4353.6400000000003</v>
          </cell>
        </row>
        <row r="86">
          <cell r="B86" t="str">
            <v>ГУП КК "Дагомысское ДРСУ"</v>
          </cell>
          <cell r="C86" t="str">
            <v>Щебнемастичная асфальтобетонная смесь (ЩМА-15) с полимерной стабилизирующей добавкой</v>
          </cell>
          <cell r="D86">
            <v>4733.78</v>
          </cell>
        </row>
        <row r="87">
          <cell r="B87" t="str">
            <v>ГУП КК "Дагомысское ДРСУ"</v>
          </cell>
          <cell r="C87" t="str">
            <v>Холодная, плотная, мелкозернистая, тип Бх, марка II</v>
          </cell>
          <cell r="D87">
            <v>4580.0600000000004</v>
          </cell>
        </row>
        <row r="88">
          <cell r="B88" t="str">
            <v>НАО "ДСУ-1", г.Краснодар</v>
          </cell>
          <cell r="C88" t="str">
            <v>Горячая, пористая, крупнозернистая, марка II</v>
          </cell>
          <cell r="D88">
            <v>2399.91</v>
          </cell>
        </row>
        <row r="89">
          <cell r="B89" t="str">
            <v>НАО "ДСУ-1", г.Краснодар</v>
          </cell>
          <cell r="C89" t="str">
            <v>Горячая, плотная, мелкозернистая, тип Б, марка II (для выравнивающего слоя)</v>
          </cell>
          <cell r="D89">
            <v>3004.77</v>
          </cell>
        </row>
        <row r="90">
          <cell r="B90" t="str">
            <v>НАО "ДСУ-1", г.Краснодар</v>
          </cell>
          <cell r="C90" t="str">
            <v>Горячая, плотная, мелкозернистая, тип Б, марка II</v>
          </cell>
          <cell r="D90">
            <v>3037.47</v>
          </cell>
        </row>
        <row r="91">
          <cell r="B91" t="str">
            <v>НАО "ДСУ-1", г.Краснодар</v>
          </cell>
          <cell r="C91" t="str">
            <v>Горячая, плотная, мелкозернистая, тип Г, марка II</v>
          </cell>
          <cell r="D91">
            <v>3499.13</v>
          </cell>
        </row>
        <row r="92">
          <cell r="B92" t="str">
            <v>НАО "ДСУ-1", г.Краснодар</v>
          </cell>
          <cell r="C92" t="str">
            <v>Черный щебень для горячей укладки, фр. 10-15</v>
          </cell>
          <cell r="D92">
            <v>1926.45</v>
          </cell>
        </row>
        <row r="93">
          <cell r="B93" t="str">
            <v>НАО "ДСУ-1", г.Краснодар</v>
          </cell>
          <cell r="C93" t="str">
            <v>Щебнемастичная асфальтобетонная смесь (ЩМА-15)</v>
          </cell>
          <cell r="D93">
            <v>3798.28</v>
          </cell>
        </row>
        <row r="94">
          <cell r="B94" t="str">
            <v>НАО "ДСУ-1", г.Краснодар</v>
          </cell>
          <cell r="C94" t="str">
            <v>Щебнемастичная асфальтобетонная смесь (ЩМА-15) с полимерной стабилизирующей добавкой</v>
          </cell>
          <cell r="D94">
            <v>4225.09</v>
          </cell>
        </row>
        <row r="95">
          <cell r="B95" t="str">
            <v>НАО "ДСУ-1", г.Краснодар</v>
          </cell>
          <cell r="C95" t="str">
            <v>Холодная, плотная, мелкозернистая, тип Бх, марка II</v>
          </cell>
          <cell r="D95">
            <v>3999.79</v>
          </cell>
        </row>
        <row r="96">
          <cell r="B96" t="str">
            <v>НАО "ДСУ-1", г.Краснодар</v>
          </cell>
          <cell r="C96" t="str">
            <v>Горячая, плотная, мелкозернистая, тип А, марка II</v>
          </cell>
          <cell r="D96">
            <v>2877.94</v>
          </cell>
        </row>
        <row r="97">
          <cell r="B97" t="str">
            <v>ГУП КК "Дагомысское ДРСУ"</v>
          </cell>
          <cell r="C97" t="str">
            <v>Горячая, пористая, крупнозернистая, марка II</v>
          </cell>
          <cell r="D97">
            <v>3263.8</v>
          </cell>
        </row>
        <row r="98">
          <cell r="B98" t="str">
            <v>ГУП КК "Дагомысское ДРСУ"</v>
          </cell>
          <cell r="C98" t="str">
            <v>Горячая, плотная, мелкозернистая, тип Б, марка II (для выравнивающего слоя)</v>
          </cell>
          <cell r="D98">
            <v>4107.6499999999996</v>
          </cell>
        </row>
        <row r="99">
          <cell r="B99" t="str">
            <v>ГУП КК "Дагомысское ДРСУ"</v>
          </cell>
          <cell r="C99" t="str">
            <v>Горячая, плотная, мелкозернистая, тип Б, марка II</v>
          </cell>
          <cell r="D99">
            <v>4034.58</v>
          </cell>
        </row>
        <row r="100">
          <cell r="B100" t="str">
            <v>ГУП КК "Дагомысское ДРСУ"</v>
          </cell>
          <cell r="C100" t="str">
            <v>Горячая, плотная, мелкозернистая, тип Г, марка II</v>
          </cell>
          <cell r="D100">
            <v>4343.6000000000004</v>
          </cell>
        </row>
        <row r="101">
          <cell r="B101" t="str">
            <v>ГУП КК "Дагомысское ДРСУ"</v>
          </cell>
          <cell r="C101" t="str">
            <v>Черный щебень для горячей укладки, фр. 10-15</v>
          </cell>
          <cell r="D101">
            <v>2824.05</v>
          </cell>
        </row>
        <row r="102">
          <cell r="B102" t="str">
            <v>ГУП КК "Дагомысское ДРСУ"</v>
          </cell>
          <cell r="C102" t="str">
            <v>Щебнемастичная асфальтобетонная смесь (ЩМА-15)</v>
          </cell>
          <cell r="D102">
            <v>4814.1499999999996</v>
          </cell>
        </row>
        <row r="103">
          <cell r="B103" t="str">
            <v>ГУП КК "Дагомысское ДРСУ"</v>
          </cell>
          <cell r="C103" t="str">
            <v>Щебнемастичная асфальтобетонная смесь (ЩМА-15) с полимерной стабилизирующей добавкой</v>
          </cell>
          <cell r="D103">
            <v>5241.82</v>
          </cell>
        </row>
        <row r="104">
          <cell r="B104" t="str">
            <v>ГУП КК "Дагомысское ДРСУ"</v>
          </cell>
          <cell r="C104" t="str">
            <v>Холодная, плотная, мелкозернистая, тип Бх, марка II</v>
          </cell>
          <cell r="D104">
            <v>4950.3599999999997</v>
          </cell>
        </row>
        <row r="105">
          <cell r="B105" t="str">
            <v>АО "ДСУ-7", г.Гулькевичи</v>
          </cell>
          <cell r="C105" t="str">
            <v>Горячая, пористая, крупнозернистая, марка II</v>
          </cell>
          <cell r="D105">
            <v>2386.13</v>
          </cell>
        </row>
        <row r="106">
          <cell r="B106" t="str">
            <v>АО "ДСУ-7", г.Гулькевичи</v>
          </cell>
          <cell r="C106" t="str">
            <v>Горячая, плотная, мелкозернистая, тип Б, марка II (для выравнивающего слоя)</v>
          </cell>
          <cell r="D106">
            <v>3203.17</v>
          </cell>
        </row>
        <row r="107">
          <cell r="B107" t="str">
            <v>АО "ДСУ-7", г.Гулькевичи</v>
          </cell>
          <cell r="C107" t="str">
            <v>Горячая, плотная, мелкозернистая, тип Б, марка II</v>
          </cell>
          <cell r="D107">
            <v>3121.25</v>
          </cell>
        </row>
        <row r="108">
          <cell r="B108" t="str">
            <v>АО "ДСУ-7", г.Гулькевичи</v>
          </cell>
          <cell r="C108" t="str">
            <v>Горячая, плотная, мелкозернистая, тип Г, марка II</v>
          </cell>
          <cell r="D108">
            <v>3596.04</v>
          </cell>
        </row>
        <row r="109">
          <cell r="B109" t="str">
            <v>АО "ДСУ-7", г.Гулькевичи</v>
          </cell>
          <cell r="C109" t="str">
            <v>Черный щебень для горячей укладки, фр. 10-15</v>
          </cell>
          <cell r="D109">
            <v>2260.34</v>
          </cell>
        </row>
        <row r="110">
          <cell r="B110" t="str">
            <v>АО "ДСУ-7", г.Гулькевичи</v>
          </cell>
          <cell r="C110" t="str">
            <v>Щебнемастичная асфальтобетонная смесь (ЩМА-15)</v>
          </cell>
          <cell r="D110">
            <v>4227.24</v>
          </cell>
        </row>
        <row r="111">
          <cell r="B111" t="str">
            <v>АО "ДСУ-7", г.Гулькевичи</v>
          </cell>
          <cell r="C111" t="str">
            <v>Щебнемастичная асфальтобетонная смесь (ЩМА-15) с полимерной стабилизирующей добавкой</v>
          </cell>
          <cell r="D111">
            <v>4654.8</v>
          </cell>
        </row>
        <row r="112">
          <cell r="B112" t="str">
            <v>АО "ДСУ-7", г.Гулькевичи</v>
          </cell>
          <cell r="C112" t="str">
            <v>Холодная, плотная, мелкозернистая, тип Бх, марка II</v>
          </cell>
          <cell r="D112">
            <v>4096.63</v>
          </cell>
        </row>
        <row r="113">
          <cell r="B113" t="str">
            <v>НАО "Ейское ДСУ №2", Ейский район</v>
          </cell>
          <cell r="C113" t="str">
            <v>Горячая, пористая, крупнозернистая, марка II</v>
          </cell>
          <cell r="D113">
            <v>2928.3</v>
          </cell>
        </row>
        <row r="114">
          <cell r="B114" t="str">
            <v>НАО "Ейское ДСУ №2", Ейский район</v>
          </cell>
          <cell r="C114" t="str">
            <v>Горячая, плотная, мелкозернистая, тип Б, марка II (для выравнивающего слоя)</v>
          </cell>
          <cell r="D114">
            <v>3644.42</v>
          </cell>
        </row>
        <row r="115">
          <cell r="B115" t="str">
            <v>НАО "Ейское ДСУ №2", Ейский район</v>
          </cell>
          <cell r="C115" t="str">
            <v>Горячая, плотная, мелкозернистая, тип Б, марка II</v>
          </cell>
          <cell r="D115">
            <v>3614.6</v>
          </cell>
        </row>
        <row r="116">
          <cell r="B116" t="str">
            <v>НАО "Ейское ДСУ №2", Ейский район</v>
          </cell>
          <cell r="C116" t="str">
            <v>Горячая, плотная, мелкозернистая, тип Г, марка II</v>
          </cell>
          <cell r="D116">
            <v>4050.78</v>
          </cell>
        </row>
        <row r="117">
          <cell r="B117" t="str">
            <v>НАО "Ейское ДСУ №2", Ейский район</v>
          </cell>
          <cell r="C117" t="str">
            <v>Черный щебень для горячей укладки, фр. 10-15</v>
          </cell>
          <cell r="D117">
            <v>2519.6999999999998</v>
          </cell>
        </row>
        <row r="118">
          <cell r="B118" t="str">
            <v>НАО "Ейское ДСУ №2", Ейский район</v>
          </cell>
          <cell r="C118" t="str">
            <v>Щебнемастичная асфальтобетонная смесь (ЩМА-15)</v>
          </cell>
          <cell r="D118">
            <v>4410.47</v>
          </cell>
        </row>
        <row r="119">
          <cell r="B119" t="str">
            <v>НАО "Ейское ДСУ №2", Ейский район</v>
          </cell>
          <cell r="C119" t="str">
            <v>Щебнемастичная асфальтобетонная смесь (ЩМА-15) с полимерной стабилизирующей добавкой</v>
          </cell>
          <cell r="D119">
            <v>4837.76</v>
          </cell>
        </row>
        <row r="120">
          <cell r="B120" t="str">
            <v>НАО "Ейское ДСУ №2", Ейский район</v>
          </cell>
          <cell r="C120" t="str">
            <v>Холодная, плотная, мелкозернистая, тип Бх, марка II</v>
          </cell>
          <cell r="D120">
            <v>4606.7299999999996</v>
          </cell>
        </row>
        <row r="121">
          <cell r="B121" t="str">
            <v>НАО "Каневское ДРСУ", Каневской район</v>
          </cell>
          <cell r="C121" t="str">
            <v>Горячая, пористая, крупнозернистая, марка II</v>
          </cell>
          <cell r="D121">
            <v>2825.66</v>
          </cell>
        </row>
        <row r="122">
          <cell r="B122" t="str">
            <v>НАО "Каневское ДРСУ", Каневской район</v>
          </cell>
          <cell r="C122" t="str">
            <v>Горячая, плотная, мелкозернистая, тип Б, марка II (для выравнивающего слоя)</v>
          </cell>
          <cell r="D122">
            <v>3472.54</v>
          </cell>
        </row>
        <row r="123">
          <cell r="B123" t="str">
            <v>НАО "Каневское ДРСУ", Каневской район</v>
          </cell>
          <cell r="C123" t="str">
            <v>Горячая, плотная, мелкозернистая, тип Б, марка II</v>
          </cell>
          <cell r="D123">
            <v>3486.58</v>
          </cell>
        </row>
        <row r="124">
          <cell r="B124" t="str">
            <v>НАО "Каневское ДРСУ", Каневской район</v>
          </cell>
          <cell r="C124" t="str">
            <v>Горячая, плотная, мелкозернистая, тип Г, марка II</v>
          </cell>
          <cell r="D124">
            <v>3821.14</v>
          </cell>
        </row>
        <row r="125">
          <cell r="B125" t="str">
            <v>НАО "Каневское ДРСУ", Каневской район</v>
          </cell>
          <cell r="C125" t="str">
            <v>Черный щебень для горячей укладки, фр. 10-15</v>
          </cell>
          <cell r="D125">
            <v>2416.7800000000002</v>
          </cell>
        </row>
        <row r="126">
          <cell r="B126" t="str">
            <v>НАО "Каневское ДРСУ", Каневской район</v>
          </cell>
          <cell r="C126" t="str">
            <v>Щебнемастичная асфальтобетонная смесь (ЩМА-15)</v>
          </cell>
          <cell r="D126">
            <v>4337.82</v>
          </cell>
        </row>
        <row r="127">
          <cell r="B127" t="str">
            <v>НАО "Каневское ДРСУ", Каневской район</v>
          </cell>
          <cell r="C127" t="str">
            <v>Щебнемастичная асфальтобетонная смесь (ЩМА-15) с полимерной стабилизирующей добавкой</v>
          </cell>
          <cell r="D127">
            <v>4764.7</v>
          </cell>
        </row>
        <row r="128">
          <cell r="B128" t="str">
            <v>НАО "Каневское ДРСУ", Каневской район</v>
          </cell>
          <cell r="C128" t="str">
            <v>Холодная, плотная, мелкозернистая, тип Бх, марка II</v>
          </cell>
          <cell r="D128">
            <v>4485.13</v>
          </cell>
        </row>
        <row r="129">
          <cell r="B129" t="str">
            <v>ООО "РегионДорСтрой"</v>
          </cell>
          <cell r="C129" t="str">
            <v>Горячая, пористая, крупнозернистая, марка II</v>
          </cell>
          <cell r="D129">
            <v>2379.52</v>
          </cell>
        </row>
        <row r="130">
          <cell r="B130" t="str">
            <v>ООО "РегионДорСтрой"</v>
          </cell>
          <cell r="C130" t="str">
            <v>Горячая, плотная, мелкозернистая, тип Б, марка II (для выравнивающего слоя)</v>
          </cell>
          <cell r="D130">
            <v>3066.92</v>
          </cell>
        </row>
        <row r="131">
          <cell r="B131" t="str">
            <v>ООО "РегионДорСтрой"</v>
          </cell>
          <cell r="C131" t="str">
            <v>Горячая, плотная, мелкозернистая, тип Б, марка II</v>
          </cell>
          <cell r="D131">
            <v>3006.62</v>
          </cell>
        </row>
        <row r="132">
          <cell r="B132" t="str">
            <v>ООО "РегионДорСтрой"</v>
          </cell>
          <cell r="C132" t="str">
            <v>Горячая, плотная, мелкозернистая, тип Г, марка II</v>
          </cell>
          <cell r="D132">
            <v>3661.89</v>
          </cell>
        </row>
        <row r="133">
          <cell r="B133" t="str">
            <v>ООО "РегионДорСтрой"</v>
          </cell>
          <cell r="C133" t="str">
            <v>Черный щебень для горячей укладки, фр. 10-15</v>
          </cell>
          <cell r="D133">
            <v>1924.13</v>
          </cell>
        </row>
        <row r="134">
          <cell r="B134" t="str">
            <v>ООО "РегионДорСтрой"</v>
          </cell>
          <cell r="C134" t="str">
            <v>Щебнемастичная асфальтобетонная смесь (ЩМА-15)</v>
          </cell>
          <cell r="D134">
            <v>3687.52</v>
          </cell>
        </row>
        <row r="135">
          <cell r="B135" t="str">
            <v>ООО "РегионДорСтрой"</v>
          </cell>
          <cell r="C135" t="str">
            <v>Щебнемастичная асфальтобетонная смесь (ЩМА-15) с полимерной стабилизирующей добавкой</v>
          </cell>
          <cell r="D135">
            <v>4114.82</v>
          </cell>
        </row>
        <row r="136">
          <cell r="B136" t="str">
            <v>ООО "РегионДорСтрой"</v>
          </cell>
          <cell r="C136" t="str">
            <v>Холодная, плотная, мелкозернистая, тип Бх, марка II</v>
          </cell>
          <cell r="D136">
            <v>4000.17</v>
          </cell>
        </row>
        <row r="137">
          <cell r="B137" t="str">
            <v>ООО "Красноармейское ДРСУ", Красноармейский район</v>
          </cell>
          <cell r="C137" t="str">
            <v>Горячая, пористая, крупнозернистая, марка II</v>
          </cell>
          <cell r="D137">
            <v>2830.01</v>
          </cell>
        </row>
        <row r="138">
          <cell r="B138" t="str">
            <v>ООО "Красноармейское ДРСУ", Красноармейский район</v>
          </cell>
          <cell r="C138" t="str">
            <v>Горячая, плотная, мелкозернистая, тип Б, марка II (для выравнивающего слоя)</v>
          </cell>
          <cell r="D138">
            <v>3349.37</v>
          </cell>
        </row>
        <row r="139">
          <cell r="B139" t="str">
            <v>ООО "Красноармейское ДРСУ", Красноармейский район</v>
          </cell>
          <cell r="C139" t="str">
            <v>Горячая, плотная, мелкозернистая, тип Б, марка II</v>
          </cell>
          <cell r="D139">
            <v>3339.89</v>
          </cell>
        </row>
        <row r="140">
          <cell r="B140" t="str">
            <v>ООО "Красноармейское ДРСУ", Красноармейский район</v>
          </cell>
          <cell r="C140" t="str">
            <v>Горячая, плотная, мелкозернистая, тип Г, марка II</v>
          </cell>
          <cell r="D140">
            <v>3867.03</v>
          </cell>
        </row>
        <row r="141">
          <cell r="B141" t="str">
            <v>ООО "Красноармейское ДРСУ", Красноармейский район</v>
          </cell>
          <cell r="C141" t="str">
            <v>Черный щебень для горячей укладки, фр. 10-15</v>
          </cell>
          <cell r="D141">
            <v>2369.4499999999998</v>
          </cell>
        </row>
        <row r="142">
          <cell r="B142" t="str">
            <v>ООО "Красноармейское ДРСУ", Красноармейский район</v>
          </cell>
          <cell r="C142" t="str">
            <v>Щебнемастичная асфальтобетонная смесь (ЩМА-15)</v>
          </cell>
          <cell r="D142">
            <v>4082.01</v>
          </cell>
        </row>
        <row r="143">
          <cell r="B143" t="str">
            <v>ООО "Красноармейское ДРСУ", Красноармейский район</v>
          </cell>
          <cell r="C143" t="str">
            <v>Щебнемастичная асфальтобетонная смесь (ЩМА-15) с полимерной стабилизирующей добавкой</v>
          </cell>
          <cell r="D143">
            <v>4508.13</v>
          </cell>
        </row>
        <row r="144">
          <cell r="B144" t="str">
            <v>ООО "Красноармейское ДРСУ", Красноармейский район</v>
          </cell>
          <cell r="C144" t="str">
            <v>Холодная, плотная, мелкозернистая, тип Бх, марка II</v>
          </cell>
          <cell r="D144">
            <v>4384.92</v>
          </cell>
        </row>
        <row r="145">
          <cell r="B145" t="str">
            <v>НАО "Павловское ДРСУ", Павловский район</v>
          </cell>
          <cell r="C145" t="str">
            <v>Горячая, пористая, крупнозернистая, марка II</v>
          </cell>
          <cell r="D145">
            <v>2703.69</v>
          </cell>
        </row>
        <row r="146">
          <cell r="B146" t="str">
            <v>НАО "Павловское ДРСУ", Павловский район</v>
          </cell>
          <cell r="C146" t="str">
            <v>Горячая, плотная, мелкозернистая, тип Б, марка II (для выравнивающего слоя)</v>
          </cell>
          <cell r="D146">
            <v>3478.44</v>
          </cell>
        </row>
        <row r="147">
          <cell r="B147" t="str">
            <v>НАО "Павловское ДРСУ", Павловский район</v>
          </cell>
          <cell r="C147" t="str">
            <v>Горячая, плотная, мелкозернистая, тип Б, марка II</v>
          </cell>
          <cell r="D147">
            <v>3412.38</v>
          </cell>
        </row>
        <row r="148">
          <cell r="B148" t="str">
            <v>НАО "Павловское ДРСУ", Павловский район</v>
          </cell>
          <cell r="C148" t="str">
            <v>Горячая, плотная, мелкозернистая, тип Г, марка II</v>
          </cell>
          <cell r="D148">
            <v>3979.24</v>
          </cell>
        </row>
        <row r="149">
          <cell r="B149" t="str">
            <v>НАО "Павловское ДРСУ", Павловский район</v>
          </cell>
          <cell r="C149" t="str">
            <v>Черный щебень для горячей укладки, фр. 10-15</v>
          </cell>
          <cell r="D149">
            <v>2271.08</v>
          </cell>
        </row>
        <row r="150">
          <cell r="B150" t="str">
            <v>НАО "Павловское ДРСУ", Павловский район</v>
          </cell>
          <cell r="C150" t="str">
            <v>Щебнемастичная асфальтобетонная смесь (ЩМА-15)</v>
          </cell>
          <cell r="D150">
            <v>4196.5</v>
          </cell>
        </row>
        <row r="151">
          <cell r="B151" t="str">
            <v>НАО "Павловское ДРСУ", Павловский район</v>
          </cell>
          <cell r="C151" t="str">
            <v>Щебнемастичная асфальтобетонная смесь (ЩМА-15) с полимерной стабилизирующей добавкой</v>
          </cell>
          <cell r="D151">
            <v>4623.8100000000004</v>
          </cell>
        </row>
        <row r="152">
          <cell r="B152" t="str">
            <v>НАО "Павловское ДРСУ", Павловский район</v>
          </cell>
          <cell r="C152" t="str">
            <v>Холодная, плотная, мелкозернистая, тип Бх, марка II</v>
          </cell>
          <cell r="D152">
            <v>4347.17</v>
          </cell>
        </row>
        <row r="153">
          <cell r="B153" t="str">
            <v>НАО "Крымское ДРСУ", Крымский район</v>
          </cell>
          <cell r="C153" t="str">
            <v>Горячая, пористая, крупнозернистая, марка II</v>
          </cell>
          <cell r="D153">
            <v>2793.97</v>
          </cell>
        </row>
        <row r="154">
          <cell r="B154" t="str">
            <v>НАО "Крымское ДРСУ", Крымский район</v>
          </cell>
          <cell r="C154" t="str">
            <v>Горячая, плотная, мелкозернистая, тип Б, марка II (для выравнивающего слоя)</v>
          </cell>
          <cell r="D154">
            <v>3392.32</v>
          </cell>
        </row>
        <row r="155">
          <cell r="B155" t="str">
            <v>НАО "Крымское ДРСУ", Крымский район</v>
          </cell>
          <cell r="C155" t="str">
            <v>Горячая, плотная, мелкозернистая, тип Б, марка II</v>
          </cell>
          <cell r="D155">
            <v>3365.16</v>
          </cell>
        </row>
        <row r="156">
          <cell r="B156" t="str">
            <v>НАО "Крымское ДРСУ", Крымский район</v>
          </cell>
          <cell r="C156" t="str">
            <v>Горячая, плотная, мелкозернистая, тип Г, марка II</v>
          </cell>
          <cell r="D156">
            <v>3853.26</v>
          </cell>
        </row>
        <row r="157">
          <cell r="B157" t="str">
            <v>НАО "Крымское ДРСУ", Крымский район</v>
          </cell>
          <cell r="C157" t="str">
            <v>Черный щебень для горячей укладки, фр. 10-15</v>
          </cell>
          <cell r="D157">
            <v>2383.37</v>
          </cell>
        </row>
        <row r="158">
          <cell r="B158" t="str">
            <v>НАО "Крымское ДРСУ", Крымский район</v>
          </cell>
          <cell r="C158" t="str">
            <v>Щебнемастичная асфальтобетонная смесь (ЩМА-15)</v>
          </cell>
          <cell r="D158">
            <v>4154.17</v>
          </cell>
        </row>
        <row r="159">
          <cell r="B159" t="str">
            <v>НАО "Крымское ДРСУ", Крымский район</v>
          </cell>
          <cell r="C159" t="str">
            <v>Щебнемастичная асфальтобетонная смесь (ЩМА-15) с полимерной стабилизирующей добавкой</v>
          </cell>
          <cell r="D159">
            <v>4626.04</v>
          </cell>
        </row>
        <row r="160">
          <cell r="B160" t="str">
            <v>НАО "Крымское ДРСУ", Крымский район</v>
          </cell>
          <cell r="C160" t="str">
            <v>Холодная, плотная, мелкозернистая, тип Бх, марка II</v>
          </cell>
          <cell r="D160">
            <v>4414.71</v>
          </cell>
        </row>
        <row r="161">
          <cell r="B161" t="str">
            <v>НАО "Лабинское ДРСУ", Курганинский район</v>
          </cell>
          <cell r="C161" t="str">
            <v>Горячая, пористая, крупнозернистая, марка II</v>
          </cell>
          <cell r="D161">
            <v>2339.86</v>
          </cell>
        </row>
        <row r="162">
          <cell r="B162" t="str">
            <v>НАО "Лабинское ДРСУ", Курганинский район</v>
          </cell>
          <cell r="C162" t="str">
            <v>Горячая, плотная, мелкозернистая, тип Б, марка II (для выравнивающего слоя)</v>
          </cell>
          <cell r="D162">
            <v>3104.4</v>
          </cell>
        </row>
        <row r="163">
          <cell r="B163" t="str">
            <v>НАО "Лабинское ДРСУ", Курганинский район</v>
          </cell>
          <cell r="C163" t="str">
            <v>Горячая, плотная, мелкозернистая, тип Б, марка II</v>
          </cell>
          <cell r="D163">
            <v>3011.62</v>
          </cell>
        </row>
        <row r="164">
          <cell r="B164" t="str">
            <v>НАО "Лабинское ДРСУ", Курганинский район</v>
          </cell>
          <cell r="C164" t="str">
            <v>Горячая, плотная, мелкозернистая, тип Г, марка II</v>
          </cell>
          <cell r="D164">
            <v>3433.2</v>
          </cell>
        </row>
        <row r="165">
          <cell r="B165" t="str">
            <v>НАО "Лабинское ДРСУ", Курганинский район</v>
          </cell>
          <cell r="C165" t="str">
            <v>Черный щебень для горячей укладки, фр. 10-15</v>
          </cell>
          <cell r="D165">
            <v>1926.84</v>
          </cell>
        </row>
        <row r="166">
          <cell r="B166" t="str">
            <v>НАО "Лабинское ДРСУ", Курганинский район</v>
          </cell>
          <cell r="C166" t="str">
            <v>Щебнемастичная асфальтобетонная смесь (ЩМА-15)</v>
          </cell>
          <cell r="D166">
            <v>4004.72</v>
          </cell>
        </row>
        <row r="167">
          <cell r="B167" t="str">
            <v>НАО "Лабинское ДРСУ", Курганинский район</v>
          </cell>
          <cell r="C167" t="str">
            <v>Щебнемастичная асфальтобетонная смесь (ЩМА-15) с полимерной стабилизирующей добавкой</v>
          </cell>
          <cell r="D167">
            <v>4432.43</v>
          </cell>
        </row>
        <row r="168">
          <cell r="B168" t="str">
            <v>НАО "Лабинское ДРСУ", Курганинский район</v>
          </cell>
          <cell r="C168" t="str">
            <v>Холодная, плотная, мелкозернистая, тип Бх, марка II</v>
          </cell>
          <cell r="D168">
            <v>4031.63</v>
          </cell>
        </row>
        <row r="169">
          <cell r="B169" t="str">
            <v>НАО "Ленинградское ДРСУ", Ленинградский район</v>
          </cell>
          <cell r="C169" t="str">
            <v>Горячая, пористая, крупнозернистая, марка II</v>
          </cell>
          <cell r="D169">
            <v>2806.74</v>
          </cell>
        </row>
        <row r="170">
          <cell r="B170" t="str">
            <v>НАО "Ленинградское ДРСУ", Ленинградский район</v>
          </cell>
          <cell r="C170" t="str">
            <v>Горячая, плотная, мелкозернистая, тип Б, марка II (для выравнивающего слоя)</v>
          </cell>
          <cell r="D170">
            <v>3524.16</v>
          </cell>
        </row>
        <row r="171">
          <cell r="B171" t="str">
            <v>НАО "Ленинградское ДРСУ", Ленинградский район</v>
          </cell>
          <cell r="C171" t="str">
            <v>Горячая, плотная, мелкозернистая, тип Б, марка II</v>
          </cell>
          <cell r="D171">
            <v>3478.49</v>
          </cell>
        </row>
        <row r="172">
          <cell r="B172" t="str">
            <v>НАО "Ленинградское ДРСУ", Ленинградский район</v>
          </cell>
          <cell r="C172" t="str">
            <v>Горячая, плотная, мелкозернистая, тип Г, марка II</v>
          </cell>
          <cell r="D172">
            <v>3996.59</v>
          </cell>
        </row>
        <row r="173">
          <cell r="B173" t="str">
            <v>НАО "Ленинградское ДРСУ", Ленинградский район</v>
          </cell>
          <cell r="C173" t="str">
            <v>Черный щебень для горячей укладки, фр. 10-15</v>
          </cell>
          <cell r="D173">
            <v>2493.96</v>
          </cell>
        </row>
        <row r="174">
          <cell r="B174" t="str">
            <v>НАО "Ленинградское ДРСУ", Ленинградский район</v>
          </cell>
          <cell r="C174" t="str">
            <v>Щебнемастичная асфальтобетонная смесь (ЩМА-15)</v>
          </cell>
          <cell r="D174">
            <v>4390.43</v>
          </cell>
        </row>
        <row r="175">
          <cell r="B175" t="str">
            <v>НАО "Ленинградское ДРСУ", Ленинградский район</v>
          </cell>
          <cell r="C175" t="str">
            <v>Щебнемастичная асфальтобетонная смесь (ЩМА-15) с полимерной стабилизирующей добавкой</v>
          </cell>
          <cell r="D175">
            <v>4816.1499999999996</v>
          </cell>
        </row>
        <row r="176">
          <cell r="B176" t="str">
            <v>НАО "Ленинградское ДРСУ", Ленинградский район</v>
          </cell>
          <cell r="C176" t="str">
            <v>Холодная, плотная, мелкозернистая, тип Бх, марка II</v>
          </cell>
          <cell r="D176">
            <v>4464.6899999999996</v>
          </cell>
        </row>
        <row r="177">
          <cell r="B177" t="str">
            <v>НАО "Лабинское ДРСУ", г.Лабинск</v>
          </cell>
          <cell r="C177" t="str">
            <v>Горячая, пористая, крупнозернистая, марка II</v>
          </cell>
          <cell r="D177">
            <v>2271.7800000000002</v>
          </cell>
        </row>
        <row r="178">
          <cell r="B178" t="str">
            <v>НАО "Лабинское ДРСУ", г.Лабинск</v>
          </cell>
          <cell r="C178" t="str">
            <v>Горячая, плотная, мелкозернистая, тип Б, марка II (для выравнивающего слоя)</v>
          </cell>
          <cell r="D178">
            <v>3034.01</v>
          </cell>
        </row>
        <row r="179">
          <cell r="B179" t="str">
            <v>НАО "Лабинское ДРСУ", г.Лабинск</v>
          </cell>
          <cell r="C179" t="str">
            <v>Горячая, плотная, мелкозернистая, тип Б, марка II</v>
          </cell>
          <cell r="D179">
            <v>2973.79</v>
          </cell>
        </row>
        <row r="180">
          <cell r="B180" t="str">
            <v>НАО "Лабинское ДРСУ", г.Лабинск</v>
          </cell>
          <cell r="C180" t="str">
            <v>Горячая, плотная, мелкозернистая, тип Г, марка II</v>
          </cell>
          <cell r="D180">
            <v>3383.14</v>
          </cell>
        </row>
        <row r="181">
          <cell r="B181" t="str">
            <v>НАО "Лабинское ДРСУ", г.Лабинск</v>
          </cell>
          <cell r="C181" t="str">
            <v>Черный щебень для горячей укладки, фр. 10-15</v>
          </cell>
          <cell r="D181">
            <v>1756.37</v>
          </cell>
        </row>
        <row r="182">
          <cell r="B182" t="str">
            <v>НАО "Лабинское ДРСУ", г.Лабинск</v>
          </cell>
          <cell r="C182" t="str">
            <v>Щебнемастичная асфальтобетонная смесь (ЩМА-15)</v>
          </cell>
          <cell r="D182">
            <v>3860</v>
          </cell>
        </row>
        <row r="183">
          <cell r="B183" t="str">
            <v>НАО "Лабинское ДРСУ", г.Лабинск</v>
          </cell>
          <cell r="C183" t="str">
            <v>Щебнемастичная асфальтобетонная смесь (ЩМА-15) с полимерной стабилизирующей добавкой</v>
          </cell>
          <cell r="D183">
            <v>4288.07</v>
          </cell>
        </row>
        <row r="184">
          <cell r="B184" t="str">
            <v>НАО "Лабинское ДРСУ", г.Лабинск</v>
          </cell>
          <cell r="C184" t="str">
            <v>Холодная, плотная, мелкозернистая, тип Бх, марка II</v>
          </cell>
          <cell r="D184">
            <v>3969.33</v>
          </cell>
        </row>
        <row r="185">
          <cell r="B185" t="str">
            <v>АО "ДЭП № 115"</v>
          </cell>
          <cell r="C185" t="str">
            <v>Горячая, пористая, крупнозернистая, марка II</v>
          </cell>
          <cell r="D185">
            <v>2300.69</v>
          </cell>
        </row>
        <row r="186">
          <cell r="B186" t="str">
            <v>АО "ДЭП № 115"</v>
          </cell>
          <cell r="C186" t="str">
            <v>Горячая, плотная, мелкозернистая, тип Б, марка II (для выравнивающего слоя)</v>
          </cell>
          <cell r="D186">
            <v>3019.22</v>
          </cell>
        </row>
        <row r="187">
          <cell r="B187" t="str">
            <v>АО "ДЭП № 115"</v>
          </cell>
          <cell r="C187" t="str">
            <v>Горячая, плотная, мелкозернистая, тип Б, марка II</v>
          </cell>
          <cell r="D187">
            <v>3011.05</v>
          </cell>
        </row>
        <row r="188">
          <cell r="B188" t="str">
            <v>АО "ДЭП № 115"</v>
          </cell>
          <cell r="C188" t="str">
            <v>Горячая, плотная, мелкозернистая, тип Г, марка II</v>
          </cell>
          <cell r="D188">
            <v>3427.72</v>
          </cell>
        </row>
        <row r="189">
          <cell r="B189" t="str">
            <v>АО "ДЭП № 115"</v>
          </cell>
          <cell r="C189" t="str">
            <v>Черный щебень для горячей укладки, фр. 10-15</v>
          </cell>
          <cell r="D189">
            <v>1748.79</v>
          </cell>
        </row>
        <row r="190">
          <cell r="B190" t="str">
            <v>АО "ДЭП № 115"</v>
          </cell>
          <cell r="C190" t="str">
            <v>Щебнемастичная асфальтобетонная смесь (ЩМА-15)</v>
          </cell>
          <cell r="D190">
            <v>3897.35</v>
          </cell>
        </row>
        <row r="191">
          <cell r="B191" t="str">
            <v>АО "ДЭП № 115"</v>
          </cell>
          <cell r="C191" t="str">
            <v>Щебнемастичная асфальтобетонная смесь (ЩМА-15) с полимерной стабилизирующей добавкой</v>
          </cell>
          <cell r="D191">
            <v>4325.59</v>
          </cell>
        </row>
        <row r="192">
          <cell r="B192" t="str">
            <v>АО "ДЭП № 115"</v>
          </cell>
          <cell r="C192" t="str">
            <v>Холодная, плотная, мелкозернистая, тип Бх, марка II</v>
          </cell>
          <cell r="D192">
            <v>4017.99</v>
          </cell>
        </row>
        <row r="193">
          <cell r="B193" t="str">
            <v>ООО "Северское ДРСУ"</v>
          </cell>
          <cell r="C193" t="str">
            <v>Горячая, пористая, крупнозернистая, марка II</v>
          </cell>
          <cell r="D193">
            <v>2685.94</v>
          </cell>
        </row>
        <row r="194">
          <cell r="B194" t="str">
            <v>ООО "Северское ДРСУ"</v>
          </cell>
          <cell r="C194" t="str">
            <v>Горячая, плотная, мелкозернистая, тип Б, марка II (для выравнивающего слоя)</v>
          </cell>
          <cell r="D194">
            <v>3239.17</v>
          </cell>
        </row>
        <row r="195">
          <cell r="B195" t="str">
            <v>ООО "Северское ДРСУ"</v>
          </cell>
          <cell r="C195" t="str">
            <v>Горячая, плотная, мелкозернистая, тип Б, марка II</v>
          </cell>
          <cell r="D195">
            <v>3233.97</v>
          </cell>
        </row>
        <row r="196">
          <cell r="B196" t="str">
            <v>ООО "Северское ДРСУ"</v>
          </cell>
          <cell r="C196" t="str">
            <v>Горячая, плотная, мелкозернистая, тип Г, марка II</v>
          </cell>
          <cell r="D196">
            <v>3601.22</v>
          </cell>
        </row>
        <row r="197">
          <cell r="B197" t="str">
            <v>ООО "Северское ДРСУ"</v>
          </cell>
          <cell r="C197" t="str">
            <v>Черный щебень для горячей укладки, фр. 10-15</v>
          </cell>
          <cell r="D197">
            <v>2177.7800000000002</v>
          </cell>
        </row>
        <row r="198">
          <cell r="B198" t="str">
            <v>ООО "Северское ДРСУ"</v>
          </cell>
          <cell r="C198" t="str">
            <v>Щебнемастичная асфальтобетонная смесь (ЩМА-15)</v>
          </cell>
          <cell r="D198">
            <v>3942.65</v>
          </cell>
        </row>
        <row r="199">
          <cell r="B199" t="str">
            <v>ООО "Северское ДРСУ"</v>
          </cell>
          <cell r="C199" t="str">
            <v>Щебнемастичная асфальтобетонная смесь (ЩМА-15) с полимерной стабилизирующей добавкой</v>
          </cell>
          <cell r="D199">
            <v>4369.2299999999996</v>
          </cell>
        </row>
        <row r="200">
          <cell r="B200" t="str">
            <v>ООО "Северское ДРСУ"</v>
          </cell>
          <cell r="C200" t="str">
            <v>Холодная, плотная, мелкозернистая, тип Бх, марка II</v>
          </cell>
          <cell r="D200">
            <v>4247.18</v>
          </cell>
        </row>
        <row r="201">
          <cell r="B201" t="str">
            <v>НАО "Отрадненское ДРСУ"</v>
          </cell>
          <cell r="C201" t="str">
            <v>Горячая, пористая, крупнозернистая, марка II</v>
          </cell>
          <cell r="D201">
            <v>2462.13</v>
          </cell>
        </row>
        <row r="202">
          <cell r="B202" t="str">
            <v>НАО "Отрадненское ДРСУ"</v>
          </cell>
          <cell r="C202" t="str">
            <v>Горячая, плотная, мелкозернистая, тип Б, марка II (для выравнивающего слоя)</v>
          </cell>
          <cell r="D202">
            <v>3261.19</v>
          </cell>
        </row>
        <row r="203">
          <cell r="B203" t="str">
            <v>НАО "Отрадненское ДРСУ"</v>
          </cell>
          <cell r="C203" t="str">
            <v>Горячая, плотная, мелкозернистая, тип Б, марка II</v>
          </cell>
          <cell r="D203">
            <v>3231.41</v>
          </cell>
        </row>
        <row r="204">
          <cell r="B204" t="str">
            <v>НАО "Отрадненское ДРСУ"</v>
          </cell>
          <cell r="C204" t="str">
            <v>Горячая, плотная, мелкозернистая, тип Г, марка II</v>
          </cell>
          <cell r="D204">
            <v>3630.78</v>
          </cell>
        </row>
        <row r="205">
          <cell r="B205" t="str">
            <v>НАО "Отрадненское ДРСУ"</v>
          </cell>
          <cell r="C205" t="str">
            <v>Черный щебень для горячей укладки, фр. 10-15</v>
          </cell>
          <cell r="D205">
            <v>1916.24</v>
          </cell>
        </row>
        <row r="206">
          <cell r="B206" t="str">
            <v>НАО "Отрадненское ДРСУ"</v>
          </cell>
          <cell r="C206" t="str">
            <v>Щебнемастичная асфальтобетонная смесь (ЩМА-15)</v>
          </cell>
          <cell r="D206">
            <v>4143.76</v>
          </cell>
        </row>
        <row r="207">
          <cell r="B207" t="str">
            <v>НАО "Отрадненское ДРСУ"</v>
          </cell>
          <cell r="C207" t="str">
            <v>Щебнемастичная асфальтобетонная смесь (ЩМА-15) с полимерной стабилизирующей добавкой</v>
          </cell>
          <cell r="D207">
            <v>4572.1899999999996</v>
          </cell>
        </row>
        <row r="208">
          <cell r="B208" t="str">
            <v>НАО "Отрадненское ДРСУ"</v>
          </cell>
          <cell r="C208" t="str">
            <v>Холодная, плотная, мелкозернистая, тип Бх, марка II</v>
          </cell>
          <cell r="D208">
            <v>4173.96</v>
          </cell>
        </row>
        <row r="209">
          <cell r="B209" t="str">
            <v>ООО "АНТ"</v>
          </cell>
          <cell r="C209" t="str">
            <v>Горячая, пористая, крупнозернистая, марка II</v>
          </cell>
          <cell r="D209">
            <v>2870.43</v>
          </cell>
        </row>
        <row r="210">
          <cell r="B210" t="str">
            <v>ООО "АНТ"</v>
          </cell>
          <cell r="C210" t="str">
            <v>Горячая, плотная, мелкозернистая, тип Б, марка II (для выравнивающего слоя)</v>
          </cell>
          <cell r="D210">
            <v>3468.5</v>
          </cell>
        </row>
        <row r="211">
          <cell r="B211" t="str">
            <v>ООО "АНТ"</v>
          </cell>
          <cell r="C211" t="str">
            <v>Горячая, плотная, мелкозернистая, тип Б, марка II</v>
          </cell>
          <cell r="D211">
            <v>3444.82</v>
          </cell>
        </row>
        <row r="212">
          <cell r="B212" t="str">
            <v>ООО "АНТ"</v>
          </cell>
          <cell r="C212" t="str">
            <v>Горячая, плотная, мелкозернистая, тип Г, марка II</v>
          </cell>
          <cell r="D212">
            <v>4059.1</v>
          </cell>
        </row>
        <row r="213">
          <cell r="B213" t="str">
            <v>ООО "АНТ"</v>
          </cell>
          <cell r="C213" t="str">
            <v>Черный щебень для горячей укладки, фр. 10-15</v>
          </cell>
          <cell r="D213">
            <v>2383.87</v>
          </cell>
        </row>
        <row r="214">
          <cell r="B214" t="str">
            <v>ООО "АНТ"</v>
          </cell>
          <cell r="C214" t="str">
            <v>Щебнемастичная асфальтобетонная смесь (ЩМА-15)</v>
          </cell>
          <cell r="D214">
            <v>4242.1899999999996</v>
          </cell>
        </row>
        <row r="215">
          <cell r="B215" t="str">
            <v>ООО "АНТ"</v>
          </cell>
          <cell r="C215" t="str">
            <v>Щебнемастичная асфальтобетонная смесь (ЩМА-15) с полимерной стабилизирующей добавкой</v>
          </cell>
          <cell r="D215">
            <v>4661.7700000000004</v>
          </cell>
        </row>
        <row r="216">
          <cell r="B216" t="str">
            <v>ООО "АНТ"</v>
          </cell>
          <cell r="C216" t="str">
            <v>Холодная, плотная, мелкозернистая, тип Бх, марка II</v>
          </cell>
          <cell r="D216">
            <v>4441.9399999999996</v>
          </cell>
        </row>
        <row r="217">
          <cell r="B217" t="str">
            <v>НАО "Славянское ДРСУ"</v>
          </cell>
          <cell r="C217" t="str">
            <v>Горячая, пористая, крупнозернистая, марка II</v>
          </cell>
          <cell r="D217">
            <v>2781.02</v>
          </cell>
        </row>
        <row r="218">
          <cell r="B218" t="str">
            <v>НАО "Славянское ДРСУ"</v>
          </cell>
          <cell r="C218" t="str">
            <v>Горячая, плотная, мелкозернистая, тип Б, марка II (для выравнивающего слоя)</v>
          </cell>
          <cell r="D218">
            <v>3364.91</v>
          </cell>
        </row>
        <row r="219">
          <cell r="B219" t="str">
            <v>НАО "Славянское ДРСУ"</v>
          </cell>
          <cell r="C219" t="str">
            <v>Горячая, плотная, мелкозернистая, тип Б, марка II</v>
          </cell>
          <cell r="D219">
            <v>3245.81</v>
          </cell>
        </row>
        <row r="220">
          <cell r="B220" t="str">
            <v>НАО "Славянское ДРСУ"</v>
          </cell>
          <cell r="C220" t="str">
            <v>Горячая, плотная, мелкозернистая, тип А, марка II</v>
          </cell>
          <cell r="D220">
            <v>3303.49</v>
          </cell>
        </row>
        <row r="221">
          <cell r="B221" t="str">
            <v>НАО "Славянское ДРСУ"</v>
          </cell>
          <cell r="C221" t="str">
            <v>Горячая, плотная, мелкозернистая, тип Г, марка II</v>
          </cell>
          <cell r="D221">
            <v>3880.97</v>
          </cell>
        </row>
        <row r="222">
          <cell r="B222" t="str">
            <v>НАО "Славянское ДРСУ"</v>
          </cell>
          <cell r="C222" t="str">
            <v>Черный щебень для горячей укладки, фр. 10-15</v>
          </cell>
          <cell r="D222">
            <v>2370.63</v>
          </cell>
        </row>
        <row r="223">
          <cell r="B223" t="str">
            <v>НАО "Славянское ДРСУ"</v>
          </cell>
          <cell r="C223" t="str">
            <v>Щебнемастичная асфальтобетонная смесь (ЩМА-15)</v>
          </cell>
          <cell r="D223">
            <v>4112.4399999999996</v>
          </cell>
        </row>
        <row r="224">
          <cell r="B224" t="str">
            <v>НАО "Славянское ДРСУ"</v>
          </cell>
          <cell r="C224" t="str">
            <v>Щебнемастичная асфальтобетонная смесь (ЩМА-15) с полимерной стабилизирующей добавкой</v>
          </cell>
          <cell r="D224">
            <v>4538.3900000000003</v>
          </cell>
        </row>
        <row r="225">
          <cell r="B225" t="str">
            <v>НАО "Славянское ДРСУ"</v>
          </cell>
          <cell r="C225" t="str">
            <v>Холодная, плотная, мелкозернистая, тип Бх, марка II</v>
          </cell>
          <cell r="D225">
            <v>4386.8100000000004</v>
          </cell>
        </row>
        <row r="226">
          <cell r="B226" t="str">
            <v>НАО "Ейское ДСУ №2", Староминский район</v>
          </cell>
          <cell r="C226" t="str">
            <v>Горячая, пористая, крупнозернистая, марка II</v>
          </cell>
          <cell r="D226">
            <v>2842.11</v>
          </cell>
        </row>
        <row r="227">
          <cell r="B227" t="str">
            <v>НАО "Ейское ДСУ №2", Староминский район</v>
          </cell>
          <cell r="C227" t="str">
            <v>Горячая, плотная, мелкозернистая, тип Б, марка II (для выравнивающего слоя)</v>
          </cell>
          <cell r="D227">
            <v>3540.23</v>
          </cell>
        </row>
        <row r="228">
          <cell r="B228" t="str">
            <v>НАО "Ейское ДСУ №2", Староминский район</v>
          </cell>
          <cell r="C228" t="str">
            <v>Горячая, плотная, мелкозернистая, тип Б, марка II</v>
          </cell>
          <cell r="D228">
            <v>3510.63</v>
          </cell>
        </row>
        <row r="229">
          <cell r="B229" t="str">
            <v>НАО "Ейское ДСУ №2", Староминский район</v>
          </cell>
          <cell r="C229" t="str">
            <v>Горячая, плотная, мелкозернистая, тип Г, марка II</v>
          </cell>
          <cell r="D229">
            <v>3945.44</v>
          </cell>
        </row>
        <row r="230">
          <cell r="B230" t="str">
            <v>НАО "Ейское ДСУ №2", Староминский район</v>
          </cell>
          <cell r="C230" t="str">
            <v>Черный щебень для горячей укладки, фр. 10-15</v>
          </cell>
          <cell r="D230">
            <v>2429.56</v>
          </cell>
        </row>
        <row r="231">
          <cell r="B231" t="str">
            <v>НАО "Ейское ДСУ №2", Староминский район</v>
          </cell>
          <cell r="C231" t="str">
            <v>Щебнемастичная асфальтобетонная смесь (ЩМА-15)</v>
          </cell>
          <cell r="D231">
            <v>4291.8900000000003</v>
          </cell>
        </row>
        <row r="232">
          <cell r="B232" t="str">
            <v>НАО "Ейское ДСУ №2", Староминский район</v>
          </cell>
          <cell r="C232" t="str">
            <v>Щебнемастичная асфальтобетонная смесь (ЩМА-15) с полимерной стабилизирующей добавкой</v>
          </cell>
          <cell r="D232">
            <v>4718.99</v>
          </cell>
        </row>
        <row r="233">
          <cell r="B233" t="str">
            <v>НАО "Ейское ДСУ №2", Староминский район</v>
          </cell>
          <cell r="C233" t="str">
            <v>Холодная, плотная, мелкозернистая, тип Бх, марка II</v>
          </cell>
          <cell r="D233">
            <v>4502.6899999999996</v>
          </cell>
        </row>
        <row r="234">
          <cell r="B234" t="str">
            <v>АО "ДСУ-7", ст.Тбилисская</v>
          </cell>
          <cell r="C234" t="str">
            <v>Горячая, пористая, крупнозернистая, марка II</v>
          </cell>
          <cell r="D234">
            <v>2512.1999999999998</v>
          </cell>
        </row>
        <row r="235">
          <cell r="B235" t="str">
            <v>АО "ДСУ-7", ст.Тбилисская</v>
          </cell>
          <cell r="C235" t="str">
            <v>Горячая, плотная, мелкозернистая, тип Б, марка II (для выравнивающего слоя)</v>
          </cell>
          <cell r="D235">
            <v>3275.23</v>
          </cell>
        </row>
        <row r="236">
          <cell r="B236" t="str">
            <v>АО "ДСУ-7", ст.Тбилисская</v>
          </cell>
          <cell r="C236" t="str">
            <v>Горячая, плотная, мелкозернистая, тип Б, марка II</v>
          </cell>
          <cell r="D236">
            <v>3198.15</v>
          </cell>
        </row>
        <row r="237">
          <cell r="B237" t="str">
            <v>АО "ДСУ-7", ст.Тбилисская</v>
          </cell>
          <cell r="C237" t="str">
            <v>Горячая, плотная, мелкозернистая, тип Г, марка II</v>
          </cell>
          <cell r="D237">
            <v>3656.59</v>
          </cell>
        </row>
        <row r="238">
          <cell r="B238" t="str">
            <v>АО "ДСУ-7", ст.Тбилисская</v>
          </cell>
          <cell r="C238" t="str">
            <v>Черный щебень для горячей укладки, фр. 10-15</v>
          </cell>
          <cell r="D238">
            <v>2070.59</v>
          </cell>
        </row>
        <row r="239">
          <cell r="B239" t="str">
            <v>АО "ДСУ-7", ст.Тбилисская</v>
          </cell>
          <cell r="C239" t="str">
            <v>Щебнемастичная асфальтобетонная смесь (ЩМА-15)</v>
          </cell>
          <cell r="D239">
            <v>4069.74</v>
          </cell>
        </row>
        <row r="240">
          <cell r="B240" t="str">
            <v>АО "ДСУ-7", ст.Тбилисская</v>
          </cell>
          <cell r="C240" t="str">
            <v>Щебнемастичная асфальтобетонная смесь (ЩМА-15) с полимерной стабилизирующей добавкой</v>
          </cell>
          <cell r="D240">
            <v>4497.05</v>
          </cell>
        </row>
        <row r="241">
          <cell r="B241" t="str">
            <v>АО "ДСУ-7", ст.Тбилисская</v>
          </cell>
          <cell r="C241" t="str">
            <v>Холодная, плотная, мелкозернистая, тип Бх, марка II</v>
          </cell>
          <cell r="D241">
            <v>4169.7299999999996</v>
          </cell>
        </row>
        <row r="242">
          <cell r="B242" t="str">
            <v>НАО "Темрюкское ДРСУ"</v>
          </cell>
          <cell r="C242" t="str">
            <v>Горячая, пористая, крупнозернистая, марка II</v>
          </cell>
          <cell r="D242">
            <v>2831.39</v>
          </cell>
        </row>
        <row r="243">
          <cell r="B243" t="str">
            <v>НАО "Темрюкское ДРСУ"</v>
          </cell>
          <cell r="C243" t="str">
            <v>Горячая, плотная, мелкозернистая, тип Б, марка II (для выравнивающего слоя)</v>
          </cell>
          <cell r="D243">
            <v>3442.06</v>
          </cell>
        </row>
        <row r="244">
          <cell r="B244" t="str">
            <v>НАО "Темрюкское ДРСУ"</v>
          </cell>
          <cell r="C244" t="str">
            <v>Горячая, плотная, мелкозернистая, тип А, марка II</v>
          </cell>
          <cell r="D244">
            <v>3417.33</v>
          </cell>
        </row>
        <row r="245">
          <cell r="B245" t="str">
            <v>НАО "Темрюкское ДРСУ"</v>
          </cell>
          <cell r="C245" t="str">
            <v>Горячая, плотная, мелкозернистая, тип Б, марка II</v>
          </cell>
          <cell r="D245">
            <v>3413.37</v>
          </cell>
        </row>
        <row r="246">
          <cell r="B246" t="str">
            <v>НАО "Темрюкское ДРСУ"</v>
          </cell>
          <cell r="C246" t="str">
            <v>Горячая, плотная, мелкозернистая, тип Г, марка II</v>
          </cell>
          <cell r="D246">
            <v>3908.83</v>
          </cell>
        </row>
        <row r="247">
          <cell r="B247" t="str">
            <v>НАО "Темрюкское ДРСУ"</v>
          </cell>
          <cell r="C247" t="str">
            <v>Черный щебень для горячей укладки, фр. 10-15</v>
          </cell>
          <cell r="D247">
            <v>2431.0300000000002</v>
          </cell>
        </row>
        <row r="248">
          <cell r="B248" t="str">
            <v>НАО "Темрюкское ДРСУ"</v>
          </cell>
          <cell r="C248" t="str">
            <v>Щебнемастичная асфальтобетонная смесь (ЩМА-15)</v>
          </cell>
          <cell r="D248">
            <v>4184.25</v>
          </cell>
        </row>
        <row r="249">
          <cell r="B249" t="str">
            <v>НАО "Темрюкское ДРСУ"</v>
          </cell>
          <cell r="C249" t="str">
            <v>Щебнемастичная асфальтобетонная смесь (ЩМА-15) с полимерной стабилизирующей добавкой</v>
          </cell>
          <cell r="D249">
            <v>4610.6499999999996</v>
          </cell>
        </row>
        <row r="250">
          <cell r="B250" t="str">
            <v>НАО "Темрюкское ДРСУ"</v>
          </cell>
          <cell r="C250" t="str">
            <v>Холодная, плотная, мелкозернистая, тип Бх, марка II</v>
          </cell>
          <cell r="D250">
            <v>4468.62</v>
          </cell>
        </row>
        <row r="251">
          <cell r="B251" t="str">
            <v>НАО "Тимашевское ДРСУ"</v>
          </cell>
          <cell r="C251" t="str">
            <v>Горячая, пористая, крупнозернистая, марка II</v>
          </cell>
          <cell r="D251">
            <v>2648.16</v>
          </cell>
        </row>
        <row r="252">
          <cell r="B252" t="str">
            <v>НАО "Тимашевское ДРСУ"</v>
          </cell>
          <cell r="C252" t="str">
            <v>Горячая, плотная, мелкозернистая, тип Б, марка II (для выравнивающего слоя)</v>
          </cell>
          <cell r="D252">
            <v>3256.85</v>
          </cell>
        </row>
        <row r="253">
          <cell r="B253" t="str">
            <v>НАО "Тимашевское ДРСУ"</v>
          </cell>
          <cell r="C253" t="str">
            <v>Горячая, плотная, мелкозернистая, тип Б, марка II</v>
          </cell>
          <cell r="D253">
            <v>3257.34</v>
          </cell>
        </row>
        <row r="254">
          <cell r="B254" t="str">
            <v>НАО "Тимашевское ДРСУ"</v>
          </cell>
          <cell r="C254" t="str">
            <v>Горячая, плотная, мелкозернистая, тип Г, марка II</v>
          </cell>
          <cell r="D254">
            <v>3636.38</v>
          </cell>
        </row>
        <row r="255">
          <cell r="B255" t="str">
            <v>НАО "Тимашевское ДРСУ"</v>
          </cell>
          <cell r="C255" t="str">
            <v>Черный щебень для горячей укладки, фр. 10-15</v>
          </cell>
          <cell r="D255">
            <v>2201.23</v>
          </cell>
        </row>
        <row r="256">
          <cell r="B256" t="str">
            <v>НАО "Тимашевское ДРСУ"</v>
          </cell>
          <cell r="C256" t="str">
            <v>Щебнемастичная асфальтобетонная смесь (ЩМА-15)</v>
          </cell>
          <cell r="D256">
            <v>4016.53</v>
          </cell>
        </row>
        <row r="257">
          <cell r="B257" t="str">
            <v>НАО "Тимашевское ДРСУ"</v>
          </cell>
          <cell r="C257" t="str">
            <v>Щебнемастичная асфальтобетонная смесь (ЩМА-15) с полимерной стабилизирующей добавкой</v>
          </cell>
          <cell r="D257">
            <v>4443.12</v>
          </cell>
        </row>
        <row r="258">
          <cell r="B258" t="str">
            <v>НАО "Тимашевское ДРСУ"</v>
          </cell>
          <cell r="C258" t="str">
            <v>Холодная, плотная, мелкозернистая, тип Бх, марка II</v>
          </cell>
          <cell r="D258">
            <v>4261.3</v>
          </cell>
        </row>
        <row r="259">
          <cell r="B259" t="str">
            <v>ООО "Стройспектр"</v>
          </cell>
          <cell r="C259" t="str">
            <v>Горячая, пористая, крупнозернистая, марка II</v>
          </cell>
          <cell r="D259">
            <v>2536.0100000000002</v>
          </cell>
        </row>
        <row r="260">
          <cell r="B260" t="str">
            <v>ООО "Стройспектр"</v>
          </cell>
          <cell r="C260" t="str">
            <v>Горячая, плотная, мелкозернистая, тип Б, марка II (для выравнивающего слоя)</v>
          </cell>
          <cell r="D260">
            <v>3194.97</v>
          </cell>
        </row>
        <row r="261">
          <cell r="B261" t="str">
            <v>ООО "Стройспектр"</v>
          </cell>
          <cell r="C261" t="str">
            <v>Горячая, плотная, мелкозернистая, тип Б, марка II</v>
          </cell>
          <cell r="D261">
            <v>3245.38</v>
          </cell>
        </row>
        <row r="262">
          <cell r="B262" t="str">
            <v>ООО "Стройспектр"</v>
          </cell>
          <cell r="C262" t="str">
            <v>Горячая, плотная, мелкозернистая, тип Г, марка II</v>
          </cell>
          <cell r="D262">
            <v>3727.07</v>
          </cell>
        </row>
        <row r="263">
          <cell r="B263" t="str">
            <v>ООО "Стройспектр"</v>
          </cell>
          <cell r="C263" t="str">
            <v>Черный щебень для горячей укладки, фр. 10-15</v>
          </cell>
          <cell r="D263">
            <v>2132.23</v>
          </cell>
        </row>
        <row r="264">
          <cell r="B264" t="str">
            <v>ООО "Стройспектр"</v>
          </cell>
          <cell r="C264" t="str">
            <v>Щебнемастичная асфальтобетонная смесь (ЩМА-15)</v>
          </cell>
          <cell r="D264">
            <v>4030.85</v>
          </cell>
        </row>
        <row r="265">
          <cell r="B265" t="str">
            <v>ООО "Стройспектр"</v>
          </cell>
          <cell r="C265" t="str">
            <v>Щебнемастичная асфальтобетонная смесь (ЩМА-15) с полимерной стабилизирующей добавкой</v>
          </cell>
          <cell r="D265">
            <v>4458.18</v>
          </cell>
        </row>
        <row r="266">
          <cell r="B266" t="str">
            <v>ООО "Стройспектр"</v>
          </cell>
          <cell r="C266" t="str">
            <v>Холодная, плотная, мелкозернистая, тип Бх, марка II</v>
          </cell>
          <cell r="D266">
            <v>4181.68</v>
          </cell>
        </row>
        <row r="267">
          <cell r="B267" t="str">
            <v>ООО "Усть-Лабинское ДРСУ"</v>
          </cell>
          <cell r="C267" t="str">
            <v>Горячая, пористая, крупнозернистая, марка II</v>
          </cell>
          <cell r="D267">
            <v>2428.19</v>
          </cell>
        </row>
        <row r="268">
          <cell r="B268" t="str">
            <v>ООО "Усть-Лабинское ДРСУ"</v>
          </cell>
          <cell r="C268" t="str">
            <v>Горячая, плотная, мелкозернистая, тип Б, марка II (для выравнивающего слоя)</v>
          </cell>
          <cell r="D268">
            <v>3198.56</v>
          </cell>
        </row>
        <row r="269">
          <cell r="B269" t="str">
            <v>ООО "Усть-Лабинское ДРСУ"</v>
          </cell>
          <cell r="C269" t="str">
            <v>Горячая, плотная, мелкозернистая, тип Б, марка II</v>
          </cell>
          <cell r="D269">
            <v>3114.53</v>
          </cell>
        </row>
        <row r="270">
          <cell r="B270" t="str">
            <v>ООО "Усть-Лабинское ДРСУ"</v>
          </cell>
          <cell r="C270" t="str">
            <v>Горячая, плотная, мелкозернистая, тип Г, марка II</v>
          </cell>
          <cell r="D270">
            <v>3578.87</v>
          </cell>
        </row>
        <row r="271">
          <cell r="B271" t="str">
            <v>ООО "Усть-Лабинское ДРСУ"</v>
          </cell>
          <cell r="C271" t="str">
            <v>Черный щебень для горячей укладки, фр. 10-15</v>
          </cell>
          <cell r="D271">
            <v>1944.72</v>
          </cell>
        </row>
        <row r="272">
          <cell r="B272" t="str">
            <v>ООО "Усть-Лабинское ДРСУ"</v>
          </cell>
          <cell r="C272" t="str">
            <v>Щебнемастичная асфальтобетонная смесь (ЩМА-15)</v>
          </cell>
          <cell r="D272">
            <v>3914.73</v>
          </cell>
        </row>
        <row r="273">
          <cell r="B273" t="str">
            <v>ООО "Усть-Лабинское ДРСУ"</v>
          </cell>
          <cell r="C273" t="str">
            <v>Щебнемастичная асфальтобетонная смесь (ЩМА-15) с полимерной стабилизирующей добавкой</v>
          </cell>
          <cell r="D273">
            <v>4360.57</v>
          </cell>
        </row>
        <row r="274">
          <cell r="B274" t="str">
            <v>ООО "Усть-Лабинское ДРСУ"</v>
          </cell>
          <cell r="C274" t="str">
            <v>Холодная, плотная, мелкозернистая, тип Бх, марка II</v>
          </cell>
          <cell r="D274">
            <v>4056.29</v>
          </cell>
        </row>
      </sheetData>
      <sheetData sheetId="14">
        <row r="1">
          <cell r="B1" t="str">
            <v>Абинский</v>
          </cell>
          <cell r="C1" t="str">
            <v>Апшеронский (Лаго-Наки)</v>
          </cell>
          <cell r="D1" t="str">
            <v>Апшеронский</v>
          </cell>
          <cell r="E1" t="str">
            <v>Белоглинский</v>
          </cell>
          <cell r="F1" t="str">
            <v>Белореченский</v>
          </cell>
          <cell r="G1" t="str">
            <v>Брюховецкий</v>
          </cell>
          <cell r="H1" t="str">
            <v>Выселковский</v>
          </cell>
          <cell r="I1" t="str">
            <v>г.Анапа</v>
          </cell>
          <cell r="J1" t="str">
            <v>г.Армавир</v>
          </cell>
          <cell r="K1" t="str">
            <v>г.Геленджик</v>
          </cell>
          <cell r="L1" t="str">
            <v>г.Горячий Ключ</v>
          </cell>
          <cell r="M1" t="str">
            <v>г.Краснодар</v>
          </cell>
          <cell r="N1" t="str">
            <v>г.Новороссийск</v>
          </cell>
          <cell r="O1" t="str">
            <v>г.Сочи</v>
          </cell>
          <cell r="P1" t="str">
            <v>Гулькевичский</v>
          </cell>
          <cell r="Q1" t="str">
            <v>Динской</v>
          </cell>
          <cell r="R1" t="str">
            <v>Ейский</v>
          </cell>
          <cell r="S1" t="str">
            <v>Кавказский</v>
          </cell>
          <cell r="T1" t="str">
            <v>Калининский</v>
          </cell>
          <cell r="U1" t="str">
            <v>Каневский</v>
          </cell>
          <cell r="V1" t="str">
            <v>Кореновский</v>
          </cell>
          <cell r="W1" t="str">
            <v>Красноармейский</v>
          </cell>
          <cell r="X1" t="str">
            <v>Крыловский</v>
          </cell>
          <cell r="Y1" t="str">
            <v>Крымский</v>
          </cell>
          <cell r="Z1" t="str">
            <v>Курганинский</v>
          </cell>
          <cell r="AA1" t="str">
            <v>Кущевский</v>
          </cell>
          <cell r="AB1" t="str">
            <v>Лабинский</v>
          </cell>
          <cell r="AC1" t="str">
            <v>Ленинградский</v>
          </cell>
          <cell r="AD1" t="str">
            <v>Мостовский</v>
          </cell>
          <cell r="AE1" t="str">
            <v>Новокубанский</v>
          </cell>
          <cell r="AF1" t="str">
            <v>Новопокровский</v>
          </cell>
          <cell r="AG1" t="str">
            <v>Отрадненский</v>
          </cell>
          <cell r="AH1" t="str">
            <v>Павловский</v>
          </cell>
          <cell r="AI1" t="str">
            <v>Приморско-Ахтарский</v>
          </cell>
          <cell r="AJ1" t="str">
            <v>Северский</v>
          </cell>
          <cell r="AK1" t="str">
            <v>Славянский</v>
          </cell>
          <cell r="AL1" t="str">
            <v>Староминский</v>
          </cell>
          <cell r="AM1" t="str">
            <v>Тбилисский</v>
          </cell>
          <cell r="AN1" t="str">
            <v>Темрюкский</v>
          </cell>
          <cell r="AO1" t="str">
            <v>Тимашевский</v>
          </cell>
          <cell r="AP1" t="str">
            <v>Тихорецкий</v>
          </cell>
          <cell r="AQ1" t="str">
            <v>Туапсинский</v>
          </cell>
          <cell r="AR1" t="str">
            <v>Успенский</v>
          </cell>
          <cell r="AS1" t="str">
            <v>Усть-Лабинский</v>
          </cell>
          <cell r="AT1" t="str">
            <v>Щербиновский</v>
          </cell>
        </row>
        <row r="2">
          <cell r="A2" t="str">
            <v>Поставщик а.б.</v>
          </cell>
          <cell r="B2" t="str">
            <v>НАО "Крымское ДРСУ", Абинский район</v>
          </cell>
          <cell r="C2" t="str">
            <v>ООО фирма "Майкопское ДРСУ"</v>
          </cell>
          <cell r="D2" t="str">
            <v>ООО "Югстройсервис", г.Горячий Ключ</v>
          </cell>
          <cell r="E2" t="str">
            <v>НАО "Новопокровское ДРСУ", Новопокровский район</v>
          </cell>
          <cell r="F2" t="str">
            <v>АО "ДСУ-7", п. Нижневеденеевский</v>
          </cell>
          <cell r="G2" t="str">
            <v>НАО "Каневское ДРСУ", Брюховецкий район</v>
          </cell>
          <cell r="H2" t="str">
            <v>МУП "Выселковский ДРСУ"</v>
          </cell>
          <cell r="I2" t="str">
            <v>НАО "Анапское ДРСУ "Вираж"</v>
          </cell>
          <cell r="J2" t="str">
            <v xml:space="preserve">ЗАО "ДСУ-4" г.Армавир </v>
          </cell>
          <cell r="K2" t="str">
            <v>ГУП КК "Дагомысское ДРСУ"</v>
          </cell>
          <cell r="L2" t="str">
            <v>ООО "Югстройсервис", г.Горячий Ключ</v>
          </cell>
          <cell r="M2" t="str">
            <v>НАО "ДСУ-1", г.Краснодар</v>
          </cell>
          <cell r="N2" t="str">
            <v>НАО "Анапское ДРСУ "Вираж"</v>
          </cell>
          <cell r="O2" t="str">
            <v>ГУП КК "Дагомысское ДРСУ"</v>
          </cell>
          <cell r="P2" t="str">
            <v>АО "ДСУ-7", г.Гулькевичи</v>
          </cell>
          <cell r="Q2" t="str">
            <v>НАО "ДСУ-1", г.Краснодар</v>
          </cell>
          <cell r="R2" t="str">
            <v>НАО "Ейское ДСУ №2", Ейский район</v>
          </cell>
          <cell r="S2" t="str">
            <v>АО "ДСУ-7", г.Гулькевичи</v>
          </cell>
          <cell r="T2" t="str">
            <v>ООО "Красноармейское ДРСУ", Красноармейский район</v>
          </cell>
          <cell r="U2" t="str">
            <v>НАО "Каневское ДРСУ", Каневской район</v>
          </cell>
          <cell r="V2" t="str">
            <v>ООО "РегионДорСтрой"</v>
          </cell>
          <cell r="W2" t="str">
            <v>ООО "Красноармейское ДРСУ", Красноармейский район</v>
          </cell>
          <cell r="X2" t="str">
            <v>НАО "Павловское ДРСУ", Павловский район</v>
          </cell>
          <cell r="Y2" t="str">
            <v>НАО "Крымское ДРСУ", Крымский район</v>
          </cell>
          <cell r="Z2" t="str">
            <v>НАО "Лабинское ДРСУ", Курганинский район</v>
          </cell>
          <cell r="AA2" t="str">
            <v>НАО "Ленинградское ДРСУ", Ленинградский район</v>
          </cell>
          <cell r="AB2" t="str">
            <v>НАО "Лабинское ДРСУ", г.Лабинск</v>
          </cell>
          <cell r="AC2" t="str">
            <v>НАО "Ленинградское ДРСУ", Ленинградский район</v>
          </cell>
          <cell r="AD2" t="str">
            <v>АО "ДЭП № 115"</v>
          </cell>
          <cell r="AE2" t="str">
            <v xml:space="preserve">ЗАО "ДСУ-4" г.Армавир </v>
          </cell>
          <cell r="AF2" t="str">
            <v>НАО "Новопокровское ДРСУ", Новопокровский район</v>
          </cell>
          <cell r="AG2" t="str">
            <v>НАО "Отрадненское ДРСУ"</v>
          </cell>
          <cell r="AH2" t="str">
            <v>НАО "Павловское ДРСУ", Павловский район</v>
          </cell>
          <cell r="AI2" t="str">
            <v>ООО "АНТ"</v>
          </cell>
          <cell r="AJ2" t="str">
            <v>ООО "Северское ДРСУ"</v>
          </cell>
          <cell r="AK2" t="str">
            <v>НАО "Славянское ДРСУ"</v>
          </cell>
          <cell r="AL2" t="str">
            <v>НАО "Ейское ДСУ №2", Староминский район</v>
          </cell>
          <cell r="AM2" t="str">
            <v>АО "ДСУ-7", ст.Тбилисская</v>
          </cell>
          <cell r="AN2" t="str">
            <v>НАО "Темрюкское ДРСУ"</v>
          </cell>
          <cell r="AO2" t="str">
            <v>НАО "Тимашевское ДРСУ"</v>
          </cell>
          <cell r="AP2" t="str">
            <v>ООО "Стройспектр"</v>
          </cell>
          <cell r="AQ2" t="str">
            <v>ООО "Югстройсервис", г.Горячий Ключ</v>
          </cell>
          <cell r="AR2" t="str">
            <v xml:space="preserve">ЗАО "ДСУ-4" г.Армавир </v>
          </cell>
          <cell r="AS2" t="str">
            <v>ООО "Усть-Лабинское ДРСУ"</v>
          </cell>
          <cell r="AT2" t="str">
            <v>НАО "Ейское ДСУ №2", Ейский район</v>
          </cell>
        </row>
        <row r="3">
          <cell r="A3" t="str">
            <v>Щебень 5-20</v>
          </cell>
          <cell r="I3" t="str">
            <v>Мехтранссервис, ООО</v>
          </cell>
          <cell r="N3" t="str">
            <v>Мехтранссервис, ООО</v>
          </cell>
          <cell r="O3" t="str">
            <v>Мехтранссервис, ООО</v>
          </cell>
          <cell r="R3" t="str">
            <v>Мехтранссервис, ООО</v>
          </cell>
          <cell r="U3" t="str">
            <v>Мехтранссервис, ООО</v>
          </cell>
          <cell r="W3" t="str">
            <v>Мехтранссервис, ООО</v>
          </cell>
          <cell r="X3" t="str">
            <v>Мехтранссервис, ООО</v>
          </cell>
          <cell r="Y3" t="str">
            <v>Мехтранссервис, ООО</v>
          </cell>
          <cell r="AA3" t="str">
            <v>Мехтранссервис, ООО</v>
          </cell>
          <cell r="AH3" t="str">
            <v>Мехтранссервис, ООО</v>
          </cell>
          <cell r="AI3" t="str">
            <v>Мехтранссервис, ООО</v>
          </cell>
          <cell r="AK3" t="str">
            <v>Мехтранссервис, ООО</v>
          </cell>
          <cell r="AL3" t="str">
            <v>Мехтранссервис, ООО</v>
          </cell>
          <cell r="AN3" t="str">
            <v>Мехтранссервис, ООО</v>
          </cell>
          <cell r="AT3" t="str">
            <v>Мехтранссервис, ООО</v>
          </cell>
        </row>
        <row r="4">
          <cell r="A4" t="str">
            <v>доля поставки ФВСО</v>
          </cell>
          <cell r="I4">
            <v>0.5</v>
          </cell>
          <cell r="N4">
            <v>0.5</v>
          </cell>
          <cell r="O4">
            <v>1</v>
          </cell>
          <cell r="R4">
            <v>0.5</v>
          </cell>
          <cell r="U4">
            <v>0.5</v>
          </cell>
          <cell r="W4">
            <v>0.35</v>
          </cell>
          <cell r="X4">
            <v>0.25</v>
          </cell>
          <cell r="Y4">
            <v>0.35</v>
          </cell>
          <cell r="AA4">
            <v>0.35</v>
          </cell>
          <cell r="AH4">
            <v>0.25</v>
          </cell>
          <cell r="AI4">
            <v>0.5</v>
          </cell>
          <cell r="AK4">
            <v>0.35</v>
          </cell>
          <cell r="AL4">
            <v>0.5</v>
          </cell>
          <cell r="AN4">
            <v>0.5</v>
          </cell>
          <cell r="AT4">
            <v>0.5</v>
          </cell>
        </row>
        <row r="5">
          <cell r="A5" t="str">
            <v>Щебень 5-20</v>
          </cell>
          <cell r="I5" t="str">
            <v>Мехтранссервис, ООО</v>
          </cell>
          <cell r="N5" t="str">
            <v>Мехтранссервис, ООО</v>
          </cell>
          <cell r="R5" t="str">
            <v>Мехтранссервис, ООО</v>
          </cell>
          <cell r="U5" t="str">
            <v>Мехтранссервис, ООО</v>
          </cell>
          <cell r="W5" t="str">
            <v>Мехтранссервис, ООО</v>
          </cell>
          <cell r="X5" t="str">
            <v>Мехтранссервис, ООО</v>
          </cell>
          <cell r="Y5" t="str">
            <v>Мехтранссервис, ООО</v>
          </cell>
          <cell r="AA5" t="str">
            <v>Мехтранссервис, ООО</v>
          </cell>
          <cell r="AC5" t="str">
            <v>Мехтранссервис, ООО</v>
          </cell>
          <cell r="AH5" t="str">
            <v>Мехтранссервис, ООО</v>
          </cell>
          <cell r="AI5" t="str">
            <v>Мехтранссервис, ООО</v>
          </cell>
          <cell r="AK5" t="str">
            <v>Мехтранссервис, ООО</v>
          </cell>
          <cell r="AL5" t="str">
            <v>Мехтранссервис, ООО</v>
          </cell>
          <cell r="AN5" t="str">
            <v>Мехтранссервис, ООО</v>
          </cell>
          <cell r="AT5" t="str">
            <v>Мехтранссервис, ООО</v>
          </cell>
        </row>
        <row r="6">
          <cell r="A6" t="str">
            <v>доля поставки ФВСО</v>
          </cell>
          <cell r="I6">
            <v>0.5</v>
          </cell>
          <cell r="N6">
            <v>0.5</v>
          </cell>
          <cell r="R6">
            <v>0.5</v>
          </cell>
          <cell r="U6">
            <v>0.5</v>
          </cell>
          <cell r="W6">
            <v>0.35</v>
          </cell>
          <cell r="X6">
            <v>0.25</v>
          </cell>
          <cell r="Y6">
            <v>0.35</v>
          </cell>
          <cell r="AA6">
            <v>0.35</v>
          </cell>
          <cell r="AC6">
            <v>0.7</v>
          </cell>
          <cell r="AH6">
            <v>0.25</v>
          </cell>
          <cell r="AI6">
            <v>0.5</v>
          </cell>
          <cell r="AK6">
            <v>0.35</v>
          </cell>
          <cell r="AL6">
            <v>0.5</v>
          </cell>
          <cell r="AN6">
            <v>0.5</v>
          </cell>
          <cell r="AT6">
            <v>0.5</v>
          </cell>
        </row>
        <row r="7">
          <cell r="A7" t="str">
            <v>Щебень 5-20</v>
          </cell>
          <cell r="B7" t="str">
            <v>Ресурс, ООО</v>
          </cell>
          <cell r="C7" t="str">
            <v>Рекруд, ООО</v>
          </cell>
          <cell r="D7" t="str">
            <v>Рекруд, ООО</v>
          </cell>
          <cell r="E7" t="str">
            <v>Вишневский, ОАО КСМ</v>
          </cell>
          <cell r="F7" t="str">
            <v>Пшеха, ООО</v>
          </cell>
          <cell r="G7" t="str">
            <v>Архиповский карьер, ОАО</v>
          </cell>
          <cell r="H7" t="str">
            <v>Архиповский карьер, ОАО</v>
          </cell>
          <cell r="J7" t="str">
            <v>Союз, ООО</v>
          </cell>
          <cell r="K7" t="str">
            <v>Рекруд, ООО</v>
          </cell>
          <cell r="L7" t="str">
            <v>Рекруд, ООО</v>
          </cell>
          <cell r="M7" t="str">
            <v>Ресурс, ООО</v>
          </cell>
          <cell r="P7" t="str">
            <v>Венцы Заря, ОАО</v>
          </cell>
          <cell r="Q7" t="str">
            <v>Архиповский карьер, ОАО</v>
          </cell>
          <cell r="S7" t="str">
            <v>Венцы Заря, ОАО</v>
          </cell>
          <cell r="T7" t="str">
            <v>Архиповский карьер, ОАО</v>
          </cell>
          <cell r="V7" t="str">
            <v>Архиповский карьер, ОАО</v>
          </cell>
          <cell r="W7" t="str">
            <v>Ресурс, ООО</v>
          </cell>
          <cell r="X7" t="str">
            <v>Вишневский, ОАО КСМ</v>
          </cell>
          <cell r="Y7" t="str">
            <v>Ресурс, ООО</v>
          </cell>
          <cell r="Z7" t="str">
            <v>Адыгеянеруд, ОАО</v>
          </cell>
          <cell r="AA7" t="str">
            <v>Вишневский, ОАО КСМ</v>
          </cell>
          <cell r="AB7" t="str">
            <v>Мехтранссервис, ООО</v>
          </cell>
          <cell r="AC7" t="str">
            <v>Архиповский карьер, ОАО</v>
          </cell>
          <cell r="AD7" t="str">
            <v>Металлист, ООО (Псебайский карьер)</v>
          </cell>
          <cell r="AE7" t="str">
            <v>Союз, ООО</v>
          </cell>
          <cell r="AF7" t="str">
            <v>Вишневский, ОАО КСМ</v>
          </cell>
          <cell r="AG7" t="str">
            <v>Мехтранссервис, ООО</v>
          </cell>
          <cell r="AH7" t="str">
            <v>Вишневский, ОАО КСМ</v>
          </cell>
          <cell r="AJ7" t="str">
            <v>Ресурс, ООО</v>
          </cell>
          <cell r="AK7" t="str">
            <v>Ресурс, ООО</v>
          </cell>
          <cell r="AM7" t="str">
            <v>Архиповский карьер, ОАО</v>
          </cell>
          <cell r="AO7" t="str">
            <v>Архиповский карьер, ОАО</v>
          </cell>
          <cell r="AP7" t="str">
            <v>Вишневский, ОАО КСМ</v>
          </cell>
          <cell r="AQ7" t="str">
            <v>Рекруд, ООО</v>
          </cell>
          <cell r="AR7" t="str">
            <v>Союз, ООО</v>
          </cell>
          <cell r="AS7" t="str">
            <v>Архиповский карьер, ОАО</v>
          </cell>
        </row>
        <row r="8">
          <cell r="A8" t="str">
            <v>доля поставки</v>
          </cell>
          <cell r="B8">
            <v>1</v>
          </cell>
          <cell r="C8">
            <v>1</v>
          </cell>
          <cell r="D8">
            <v>1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P8">
            <v>1</v>
          </cell>
          <cell r="Q8">
            <v>1</v>
          </cell>
          <cell r="S8">
            <v>1</v>
          </cell>
          <cell r="T8">
            <v>1</v>
          </cell>
          <cell r="V8">
            <v>1</v>
          </cell>
          <cell r="W8">
            <v>0.3</v>
          </cell>
          <cell r="X8">
            <v>0.5</v>
          </cell>
          <cell r="Y8">
            <v>0.3</v>
          </cell>
          <cell r="Z8">
            <v>1</v>
          </cell>
          <cell r="AA8">
            <v>0.3</v>
          </cell>
          <cell r="AB8">
            <v>1</v>
          </cell>
          <cell r="AC8">
            <v>0.3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0.5</v>
          </cell>
          <cell r="AJ8">
            <v>1</v>
          </cell>
          <cell r="AK8">
            <v>0.3</v>
          </cell>
          <cell r="AM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</row>
        <row r="9">
          <cell r="A9" t="str">
            <v>Щебень 20-40</v>
          </cell>
          <cell r="E9" t="str">
            <v>Мехтранссервис, ООО</v>
          </cell>
          <cell r="G9" t="str">
            <v>Мехтранссервис, ООО</v>
          </cell>
          <cell r="I9" t="str">
            <v>Мехтранссервис, ООО</v>
          </cell>
          <cell r="K9" t="str">
            <v>Мехтранссервис, ООО</v>
          </cell>
          <cell r="N9" t="str">
            <v>Мехтранссервис, ООО</v>
          </cell>
          <cell r="O9" t="str">
            <v>Мехтранссервис, ООО</v>
          </cell>
          <cell r="R9" t="str">
            <v>Мехтранссервис, ООО</v>
          </cell>
          <cell r="U9" t="str">
            <v>Мехтранссервис, ООО</v>
          </cell>
          <cell r="W9" t="str">
            <v>Мехтранссервис, ООО</v>
          </cell>
          <cell r="X9" t="str">
            <v>Мехтранссервис, ООО</v>
          </cell>
          <cell r="Y9" t="str">
            <v>Мехтранссервис, ООО</v>
          </cell>
          <cell r="AA9" t="str">
            <v>Мехтранссервис, ООО</v>
          </cell>
          <cell r="AF9" t="str">
            <v>Мехтранссервис, ООО</v>
          </cell>
          <cell r="AH9" t="str">
            <v>Мехтранссервис, ООО</v>
          </cell>
          <cell r="AI9" t="str">
            <v>Мехтранссервис, ООО</v>
          </cell>
          <cell r="AK9" t="str">
            <v>Мехтранссервис, ООО</v>
          </cell>
          <cell r="AL9" t="str">
            <v>Мехтранссервис, ООО</v>
          </cell>
          <cell r="AN9" t="str">
            <v>Мехтранссервис, ООО</v>
          </cell>
          <cell r="AP9" t="str">
            <v>Мехтранссервис, ООО</v>
          </cell>
          <cell r="AQ9" t="str">
            <v>Мехтранссервис, ООО</v>
          </cell>
          <cell r="AT9" t="str">
            <v>Мехтранссервис, ООО</v>
          </cell>
        </row>
        <row r="10">
          <cell r="A10" t="str">
            <v>доля поставки ФВСО</v>
          </cell>
          <cell r="E10">
            <v>0.35</v>
          </cell>
          <cell r="G10">
            <v>0.35</v>
          </cell>
          <cell r="I10">
            <v>0.5</v>
          </cell>
          <cell r="K10">
            <v>0.5</v>
          </cell>
          <cell r="N10">
            <v>0.5</v>
          </cell>
          <cell r="O10">
            <v>1</v>
          </cell>
          <cell r="R10">
            <v>0.5</v>
          </cell>
          <cell r="U10">
            <v>0.5</v>
          </cell>
          <cell r="W10">
            <v>0.35</v>
          </cell>
          <cell r="X10">
            <v>0.35</v>
          </cell>
          <cell r="Y10">
            <v>0.35</v>
          </cell>
          <cell r="AA10">
            <v>0.5</v>
          </cell>
          <cell r="AF10">
            <v>0.25</v>
          </cell>
          <cell r="AH10">
            <v>0.35</v>
          </cell>
          <cell r="AI10">
            <v>0.5</v>
          </cell>
          <cell r="AK10">
            <v>0.35</v>
          </cell>
          <cell r="AL10">
            <v>0.5</v>
          </cell>
          <cell r="AN10">
            <v>0.5</v>
          </cell>
          <cell r="AP10">
            <v>0.25</v>
          </cell>
          <cell r="AQ10">
            <v>0.25</v>
          </cell>
          <cell r="AT10">
            <v>0.5</v>
          </cell>
        </row>
        <row r="11">
          <cell r="A11" t="str">
            <v>Щебень 20-40</v>
          </cell>
          <cell r="E11" t="str">
            <v>Мехтранссервис, ООО</v>
          </cell>
          <cell r="G11" t="str">
            <v>Мехтранссервис, ООО</v>
          </cell>
          <cell r="I11" t="str">
            <v>Мехтранссервис, ООО</v>
          </cell>
          <cell r="K11" t="str">
            <v>Мехтранссервис, ООО</v>
          </cell>
          <cell r="N11" t="str">
            <v>Мехтранссервис, ООО</v>
          </cell>
          <cell r="R11" t="str">
            <v>Мехтранссервис, ООО</v>
          </cell>
          <cell r="U11" t="str">
            <v>Мехтранссервис, ООО</v>
          </cell>
          <cell r="W11" t="str">
            <v>Мехтранссервис, ООО</v>
          </cell>
          <cell r="X11" t="str">
            <v>Мехтранссервис, ООО</v>
          </cell>
          <cell r="Y11" t="str">
            <v>Мехтранссервис, ООО</v>
          </cell>
          <cell r="AA11" t="str">
            <v>Мехтранссервис, ООО</v>
          </cell>
          <cell r="AC11" t="str">
            <v>Мехтранссервис, ООО</v>
          </cell>
          <cell r="AF11" t="str">
            <v>Мехтранссервис, ООО</v>
          </cell>
          <cell r="AH11" t="str">
            <v>Мехтранссервис, ООО</v>
          </cell>
          <cell r="AI11" t="str">
            <v>Мехтранссервис, ООО</v>
          </cell>
          <cell r="AK11" t="str">
            <v>Мехтранссервис, ООО</v>
          </cell>
          <cell r="AL11" t="str">
            <v>Мехтранссервис, ООО</v>
          </cell>
          <cell r="AN11" t="str">
            <v>Мехтранссервис, ООО</v>
          </cell>
          <cell r="AP11" t="str">
            <v>Мехтранссервис, ООО</v>
          </cell>
          <cell r="AQ11" t="str">
            <v>Мехтранссервис, ООО</v>
          </cell>
          <cell r="AT11" t="str">
            <v>Мехтранссервис, ООО</v>
          </cell>
        </row>
        <row r="12">
          <cell r="A12" t="str">
            <v>доля поставки ФВСО</v>
          </cell>
          <cell r="E12">
            <v>0.35</v>
          </cell>
          <cell r="G12">
            <v>0.35</v>
          </cell>
          <cell r="I12">
            <v>0.5</v>
          </cell>
          <cell r="K12">
            <v>0.5</v>
          </cell>
          <cell r="N12">
            <v>0.5</v>
          </cell>
          <cell r="R12">
            <v>0.5</v>
          </cell>
          <cell r="U12">
            <v>0.5</v>
          </cell>
          <cell r="W12">
            <v>0.35</v>
          </cell>
          <cell r="X12">
            <v>0.35</v>
          </cell>
          <cell r="Y12">
            <v>0.35</v>
          </cell>
          <cell r="AA12">
            <v>0.5</v>
          </cell>
          <cell r="AC12">
            <v>0.7</v>
          </cell>
          <cell r="AF12">
            <v>0.25</v>
          </cell>
          <cell r="AH12">
            <v>0.35</v>
          </cell>
          <cell r="AI12">
            <v>0.5</v>
          </cell>
          <cell r="AK12">
            <v>0.35</v>
          </cell>
          <cell r="AL12">
            <v>0.5</v>
          </cell>
          <cell r="AN12">
            <v>0.5</v>
          </cell>
          <cell r="AP12">
            <v>0.25</v>
          </cell>
          <cell r="AQ12">
            <v>0.25</v>
          </cell>
          <cell r="AT12">
            <v>0.5</v>
          </cell>
        </row>
        <row r="13">
          <cell r="A13" t="str">
            <v>Щебень 20-40</v>
          </cell>
          <cell r="B13" t="str">
            <v>Белореченское карьеруправление, ООО</v>
          </cell>
          <cell r="C13" t="str">
            <v>Белпром, ООО</v>
          </cell>
          <cell r="D13" t="str">
            <v>Белореченское карьеруправление, ООО</v>
          </cell>
          <cell r="E13" t="str">
            <v>Союз, ООО</v>
          </cell>
          <cell r="F13" t="str">
            <v>Белореченское карьеруправление, ООО</v>
          </cell>
          <cell r="G13" t="str">
            <v>Сигма, ООО</v>
          </cell>
          <cell r="H13" t="str">
            <v>Сигма, ООО</v>
          </cell>
          <cell r="J13" t="str">
            <v>Союз, ООО</v>
          </cell>
          <cell r="L13" t="str">
            <v>Белореченское карьеруправление, ООО</v>
          </cell>
          <cell r="M13" t="str">
            <v>Белореченское карьеруправление, ООО</v>
          </cell>
          <cell r="P13" t="str">
            <v>Союз, ООО</v>
          </cell>
          <cell r="Q13" t="str">
            <v>Сигма, ООО</v>
          </cell>
          <cell r="S13" t="str">
            <v>Союз, ООО</v>
          </cell>
          <cell r="T13" t="str">
            <v>Сигма, ООО</v>
          </cell>
          <cell r="V13" t="str">
            <v>Сигма, ООО</v>
          </cell>
          <cell r="W13" t="str">
            <v>Белореченское карьеруправление, ООО</v>
          </cell>
          <cell r="X13" t="str">
            <v>Сигма, ООО</v>
          </cell>
          <cell r="Y13" t="str">
            <v>Сигма, ООО</v>
          </cell>
          <cell r="Z13" t="str">
            <v>Мехтранссервис, ООО</v>
          </cell>
          <cell r="AB13" t="str">
            <v>Мехтранссервис, ООО</v>
          </cell>
          <cell r="AC13" t="str">
            <v>Сигма, ООО</v>
          </cell>
          <cell r="AD13" t="str">
            <v>Металлист, ООО (Псебайский карьер)</v>
          </cell>
          <cell r="AE13" t="str">
            <v>Союз, ООО</v>
          </cell>
          <cell r="AF13" t="str">
            <v>Союз, ООО</v>
          </cell>
          <cell r="AG13" t="str">
            <v>Мехтранссервис, ООО</v>
          </cell>
          <cell r="AH13" t="str">
            <v>Сигма, ООО</v>
          </cell>
          <cell r="AJ13" t="str">
            <v>Белореченское карьеруправление, ООО</v>
          </cell>
          <cell r="AK13" t="str">
            <v>Белореченское карьеруправление, ООО</v>
          </cell>
          <cell r="AM13" t="str">
            <v>Сигма, ООО</v>
          </cell>
          <cell r="AO13" t="str">
            <v>Сигма, ООО</v>
          </cell>
          <cell r="AP13" t="str">
            <v>Союз, ООО</v>
          </cell>
          <cell r="AQ13" t="str">
            <v>Белореченское карьеруправление, ООО</v>
          </cell>
          <cell r="AR13" t="str">
            <v>Союз, ООО</v>
          </cell>
          <cell r="AS13" t="str">
            <v>Сигма, ООО</v>
          </cell>
        </row>
        <row r="14">
          <cell r="A14" t="str">
            <v>доля поставки</v>
          </cell>
          <cell r="B14">
            <v>1</v>
          </cell>
          <cell r="C14">
            <v>1</v>
          </cell>
          <cell r="D14">
            <v>1</v>
          </cell>
          <cell r="E14">
            <v>0.3</v>
          </cell>
          <cell r="F14">
            <v>1</v>
          </cell>
          <cell r="G14">
            <v>0.3</v>
          </cell>
          <cell r="H14">
            <v>1</v>
          </cell>
          <cell r="J14">
            <v>1</v>
          </cell>
          <cell r="L14">
            <v>1</v>
          </cell>
          <cell r="M14">
            <v>1</v>
          </cell>
          <cell r="P14">
            <v>1</v>
          </cell>
          <cell r="Q14">
            <v>1</v>
          </cell>
          <cell r="S14">
            <v>1</v>
          </cell>
          <cell r="T14">
            <v>1</v>
          </cell>
          <cell r="V14">
            <v>1</v>
          </cell>
          <cell r="W14">
            <v>0.3</v>
          </cell>
          <cell r="X14">
            <v>0.3</v>
          </cell>
          <cell r="Y14">
            <v>0.3</v>
          </cell>
          <cell r="Z14">
            <v>1</v>
          </cell>
          <cell r="AB14">
            <v>1</v>
          </cell>
          <cell r="AC14">
            <v>0.3</v>
          </cell>
          <cell r="AD14">
            <v>1</v>
          </cell>
          <cell r="AE14">
            <v>1</v>
          </cell>
          <cell r="AF14">
            <v>0.5</v>
          </cell>
          <cell r="AG14">
            <v>1</v>
          </cell>
          <cell r="AH14">
            <v>0.3</v>
          </cell>
          <cell r="AJ14">
            <v>1</v>
          </cell>
          <cell r="AK14">
            <v>0.3</v>
          </cell>
          <cell r="AM14">
            <v>1</v>
          </cell>
          <cell r="AO14">
            <v>1</v>
          </cell>
          <cell r="AP14">
            <v>0.5</v>
          </cell>
          <cell r="AQ14">
            <v>0.5</v>
          </cell>
          <cell r="AR14">
            <v>1</v>
          </cell>
          <cell r="AS14">
            <v>1</v>
          </cell>
        </row>
        <row r="15">
          <cell r="A15" t="str">
            <v>ПГС</v>
          </cell>
          <cell r="E15" t="str">
            <v>Мехтранссервис, ООО</v>
          </cell>
          <cell r="G15" t="str">
            <v>Мехтранссервис, ООО</v>
          </cell>
          <cell r="I15" t="str">
            <v>Мехтранссервис, ООО</v>
          </cell>
          <cell r="N15" t="str">
            <v>Мехтранссервис, ООО</v>
          </cell>
          <cell r="O15" t="str">
            <v>Мехтранссервис, ООО</v>
          </cell>
          <cell r="R15" t="str">
            <v>Мехтранссервис, ООО</v>
          </cell>
          <cell r="U15" t="str">
            <v>Мехтранссервис, ООО</v>
          </cell>
          <cell r="W15" t="str">
            <v>Мехтранссервис, ООО</v>
          </cell>
          <cell r="X15" t="str">
            <v>Мехтранссервис, ООО</v>
          </cell>
          <cell r="Y15" t="str">
            <v>Мехтранссервис, ООО</v>
          </cell>
          <cell r="AA15" t="str">
            <v>Мехтранссервис, ООО</v>
          </cell>
          <cell r="AF15" t="str">
            <v>Мехтранссервис, ООО</v>
          </cell>
          <cell r="AH15" t="str">
            <v>Мехтранссервис, ООО</v>
          </cell>
          <cell r="AI15" t="str">
            <v>Мехтранссервис, ООО</v>
          </cell>
          <cell r="AK15" t="str">
            <v>Мехтранссервис, ООО</v>
          </cell>
          <cell r="AL15" t="str">
            <v>Мехтранссервис, ООО</v>
          </cell>
          <cell r="AN15" t="str">
            <v>Мехтранссервис, ООО</v>
          </cell>
          <cell r="AP15" t="str">
            <v>Мехтранссервис, ООО</v>
          </cell>
          <cell r="AT15" t="str">
            <v>Мехтранссервис, ООО</v>
          </cell>
        </row>
        <row r="16">
          <cell r="A16" t="str">
            <v>доля поставки ФВСО</v>
          </cell>
          <cell r="E16">
            <v>0.35</v>
          </cell>
          <cell r="G16">
            <v>0.35</v>
          </cell>
          <cell r="I16">
            <v>0.5</v>
          </cell>
          <cell r="N16">
            <v>0.5</v>
          </cell>
          <cell r="O16">
            <v>1</v>
          </cell>
          <cell r="R16">
            <v>0.5</v>
          </cell>
          <cell r="U16">
            <v>0.5</v>
          </cell>
          <cell r="W16">
            <v>0.35</v>
          </cell>
          <cell r="X16">
            <v>0.35</v>
          </cell>
          <cell r="Y16">
            <v>0.35</v>
          </cell>
          <cell r="AA16">
            <v>0.5</v>
          </cell>
          <cell r="AF16">
            <v>0.25</v>
          </cell>
          <cell r="AH16">
            <v>0.35</v>
          </cell>
          <cell r="AI16">
            <v>0.5</v>
          </cell>
          <cell r="AK16">
            <v>0.35</v>
          </cell>
          <cell r="AL16">
            <v>0.5</v>
          </cell>
          <cell r="AN16">
            <v>0.5</v>
          </cell>
          <cell r="AP16">
            <v>0.25</v>
          </cell>
          <cell r="AT16">
            <v>0.5</v>
          </cell>
        </row>
        <row r="17">
          <cell r="A17" t="str">
            <v>ПГС</v>
          </cell>
          <cell r="E17" t="str">
            <v>Мехтранссервис, ООО</v>
          </cell>
          <cell r="G17" t="str">
            <v>Мехтранссервис, ООО</v>
          </cell>
          <cell r="I17" t="str">
            <v>Мехтранссервис, ООО</v>
          </cell>
          <cell r="N17" t="str">
            <v>Мехтранссервис, ООО</v>
          </cell>
          <cell r="R17" t="str">
            <v>Мехтранссервис, ООО</v>
          </cell>
          <cell r="U17" t="str">
            <v>Мехтранссервис, ООО</v>
          </cell>
          <cell r="W17" t="str">
            <v>Мехтранссервис, ООО</v>
          </cell>
          <cell r="X17" t="str">
            <v>Мехтранссервис, ООО</v>
          </cell>
          <cell r="Y17" t="str">
            <v>Мехтранссервис, ООО</v>
          </cell>
          <cell r="AA17" t="str">
            <v>Мехтранссервис, ООО</v>
          </cell>
          <cell r="AC17" t="str">
            <v>Мехтранссервис, ООО</v>
          </cell>
          <cell r="AF17" t="str">
            <v>Мехтранссервис, ООО</v>
          </cell>
          <cell r="AH17" t="str">
            <v>Мехтранссервис, ООО</v>
          </cell>
          <cell r="AI17" t="str">
            <v>Мехтранссервис, ООО</v>
          </cell>
          <cell r="AK17" t="str">
            <v>Мехтранссервис, ООО</v>
          </cell>
          <cell r="AL17" t="str">
            <v>Мехтранссервис, ООО</v>
          </cell>
          <cell r="AN17" t="str">
            <v>Мехтранссервис, ООО</v>
          </cell>
          <cell r="AP17" t="str">
            <v>Мехтранссервис, ООО</v>
          </cell>
          <cell r="AT17" t="str">
            <v>Мехтранссервис, ООО</v>
          </cell>
        </row>
        <row r="18">
          <cell r="A18" t="str">
            <v>доля поставки ФВСО</v>
          </cell>
          <cell r="E18">
            <v>0.35</v>
          </cell>
          <cell r="G18">
            <v>0.35</v>
          </cell>
          <cell r="I18">
            <v>0.5</v>
          </cell>
          <cell r="N18">
            <v>0.5</v>
          </cell>
          <cell r="R18">
            <v>0.5</v>
          </cell>
          <cell r="U18">
            <v>0.5</v>
          </cell>
          <cell r="W18">
            <v>0.35</v>
          </cell>
          <cell r="X18">
            <v>0.35</v>
          </cell>
          <cell r="Y18">
            <v>0.35</v>
          </cell>
          <cell r="AA18">
            <v>0.5</v>
          </cell>
          <cell r="AC18">
            <v>0.7</v>
          </cell>
          <cell r="AF18">
            <v>0.25</v>
          </cell>
          <cell r="AH18">
            <v>0.35</v>
          </cell>
          <cell r="AI18">
            <v>0.5</v>
          </cell>
          <cell r="AK18">
            <v>0.35</v>
          </cell>
          <cell r="AL18">
            <v>0.5</v>
          </cell>
          <cell r="AN18">
            <v>0.5</v>
          </cell>
          <cell r="AP18">
            <v>0.25</v>
          </cell>
          <cell r="AT18">
            <v>0.5</v>
          </cell>
        </row>
        <row r="19">
          <cell r="A19" t="str">
            <v>ПГС</v>
          </cell>
          <cell r="B19" t="str">
            <v>Сигма, ООО</v>
          </cell>
          <cell r="C19" t="str">
            <v>Белпром, ООО</v>
          </cell>
          <cell r="D19" t="str">
            <v>Белпром, ООО</v>
          </cell>
          <cell r="E19" t="str">
            <v>Союз, ООО</v>
          </cell>
          <cell r="F19" t="str">
            <v>Белореченское карьеруправление, ООО</v>
          </cell>
          <cell r="G19" t="str">
            <v>Сигма, ООО</v>
          </cell>
          <cell r="H19" t="str">
            <v>Сигма, ООО</v>
          </cell>
          <cell r="J19" t="str">
            <v>Андреедмитриевский Щебзавод, ООО</v>
          </cell>
          <cell r="K19" t="str">
            <v>Белпром, ООО</v>
          </cell>
          <cell r="L19" t="str">
            <v>Белпром, ООО</v>
          </cell>
          <cell r="M19" t="str">
            <v>Сигма, ООО</v>
          </cell>
          <cell r="P19" t="str">
            <v>Союз, ООО</v>
          </cell>
          <cell r="Q19" t="str">
            <v>Сигма, ООО</v>
          </cell>
          <cell r="S19" t="str">
            <v>Союз, ООО</v>
          </cell>
          <cell r="T19" t="str">
            <v>Сигма, ООО</v>
          </cell>
          <cell r="V19" t="str">
            <v>Сигма, ООО</v>
          </cell>
          <cell r="W19" t="str">
            <v>Сигма, ООО</v>
          </cell>
          <cell r="X19" t="str">
            <v>Союз, ООО</v>
          </cell>
          <cell r="Y19" t="str">
            <v>Сигма, ООО</v>
          </cell>
          <cell r="Z19" t="str">
            <v>Андреедмитриевский Щебзавод, ООО</v>
          </cell>
          <cell r="AB19" t="str">
            <v>Мехтранссервис, ООО</v>
          </cell>
          <cell r="AC19" t="str">
            <v>Сигма, ООО</v>
          </cell>
          <cell r="AD19" t="str">
            <v>Металлист, ООО (Псебайский карьер)</v>
          </cell>
          <cell r="AE19" t="str">
            <v>Союз, ООО</v>
          </cell>
          <cell r="AF19" t="str">
            <v>Союз, ООО</v>
          </cell>
          <cell r="AG19" t="str">
            <v>Мехтранссервис, ООО</v>
          </cell>
          <cell r="AH19" t="str">
            <v>Сигма, ООО</v>
          </cell>
          <cell r="AJ19" t="str">
            <v>Сигма, ООО</v>
          </cell>
          <cell r="AK19" t="str">
            <v>Белпром, ООО</v>
          </cell>
          <cell r="AM19" t="str">
            <v>Сигма, ООО</v>
          </cell>
          <cell r="AO19" t="str">
            <v>Сигма, ООО</v>
          </cell>
          <cell r="AP19" t="str">
            <v>Союз, ООО</v>
          </cell>
          <cell r="AQ19" t="str">
            <v>Белпром, ООО</v>
          </cell>
          <cell r="AR19" t="str">
            <v>Андреедмитриевский Щебзавод, ООО</v>
          </cell>
          <cell r="AS19" t="str">
            <v>Сигма, ООО</v>
          </cell>
        </row>
        <row r="20">
          <cell r="A20" t="str">
            <v>доля поставки</v>
          </cell>
          <cell r="B20">
            <v>1</v>
          </cell>
          <cell r="C20">
            <v>1</v>
          </cell>
          <cell r="D20">
            <v>1</v>
          </cell>
          <cell r="E20">
            <v>0.3</v>
          </cell>
          <cell r="F20">
            <v>1</v>
          </cell>
          <cell r="G20">
            <v>0.3</v>
          </cell>
          <cell r="H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P20">
            <v>1</v>
          </cell>
          <cell r="Q20">
            <v>1</v>
          </cell>
          <cell r="S20">
            <v>1</v>
          </cell>
          <cell r="T20">
            <v>1</v>
          </cell>
          <cell r="V20">
            <v>1</v>
          </cell>
          <cell r="W20">
            <v>0.3</v>
          </cell>
          <cell r="X20">
            <v>0.3</v>
          </cell>
          <cell r="Y20">
            <v>0.3</v>
          </cell>
          <cell r="Z20">
            <v>1</v>
          </cell>
          <cell r="AB20">
            <v>1</v>
          </cell>
          <cell r="AC20">
            <v>0.3</v>
          </cell>
          <cell r="AD20">
            <v>1</v>
          </cell>
          <cell r="AE20">
            <v>1</v>
          </cell>
          <cell r="AF20">
            <v>0.5</v>
          </cell>
          <cell r="AG20">
            <v>1</v>
          </cell>
          <cell r="AH20">
            <v>0.3</v>
          </cell>
          <cell r="AJ20">
            <v>1</v>
          </cell>
          <cell r="AK20">
            <v>0.3</v>
          </cell>
          <cell r="AM20">
            <v>1</v>
          </cell>
          <cell r="AO20">
            <v>1</v>
          </cell>
          <cell r="AP20">
            <v>0.5</v>
          </cell>
          <cell r="AQ20">
            <v>1</v>
          </cell>
          <cell r="AR20">
            <v>1</v>
          </cell>
          <cell r="AS20">
            <v>1</v>
          </cell>
        </row>
        <row r="21">
          <cell r="A21" t="str">
            <v>Песок</v>
          </cell>
          <cell r="G21" t="str">
            <v>Мехтранссервис, ООО</v>
          </cell>
          <cell r="I21" t="str">
            <v>Мехтранссервис, ООО</v>
          </cell>
          <cell r="K21" t="str">
            <v>Мехтранссервис, ООО</v>
          </cell>
          <cell r="N21" t="str">
            <v>Мехтранссервис, ООО</v>
          </cell>
          <cell r="O21" t="str">
            <v>Мехтранссервис, ООО</v>
          </cell>
          <cell r="R21" t="str">
            <v>Мехтранссервис, ООО</v>
          </cell>
          <cell r="U21" t="str">
            <v>Мехтранссервис, ООО</v>
          </cell>
          <cell r="W21" t="str">
            <v>Мехтранссервис, ООО</v>
          </cell>
          <cell r="X21" t="str">
            <v>Мехтранссервис, ООО</v>
          </cell>
          <cell r="Y21" t="str">
            <v>Мехтранссервис, ООО</v>
          </cell>
          <cell r="AA21" t="str">
            <v>Мехтранссервис, ООО</v>
          </cell>
          <cell r="AH21" t="str">
            <v>Мехтранссервис, ООО</v>
          </cell>
          <cell r="AI21" t="str">
            <v>Мехтранссервис, ООО</v>
          </cell>
          <cell r="AK21" t="str">
            <v>Мехтранссервис, ООО</v>
          </cell>
          <cell r="AL21" t="str">
            <v>Мехтранссервис, ООО</v>
          </cell>
          <cell r="AN21" t="str">
            <v>Мехтранссервис, ООО</v>
          </cell>
          <cell r="AQ21" t="str">
            <v>Мехтранссервис, ООО</v>
          </cell>
          <cell r="AT21" t="str">
            <v>Мехтранссервис, ООО</v>
          </cell>
        </row>
        <row r="22">
          <cell r="A22" t="str">
            <v>доля поставки ФВСО</v>
          </cell>
          <cell r="G22">
            <v>0.35</v>
          </cell>
          <cell r="I22">
            <v>0.5</v>
          </cell>
          <cell r="K22">
            <v>0.5</v>
          </cell>
          <cell r="N22">
            <v>0.5</v>
          </cell>
          <cell r="O22">
            <v>1</v>
          </cell>
          <cell r="R22">
            <v>0.5</v>
          </cell>
          <cell r="U22">
            <v>0.5</v>
          </cell>
          <cell r="W22">
            <v>0.35</v>
          </cell>
          <cell r="X22">
            <v>0.35</v>
          </cell>
          <cell r="Y22">
            <v>0.35</v>
          </cell>
          <cell r="AA22">
            <v>0.35</v>
          </cell>
          <cell r="AH22">
            <v>0.25</v>
          </cell>
          <cell r="AI22">
            <v>0.5</v>
          </cell>
          <cell r="AK22">
            <v>0.35</v>
          </cell>
          <cell r="AL22">
            <v>0.5</v>
          </cell>
          <cell r="AN22">
            <v>0.5</v>
          </cell>
          <cell r="AQ22">
            <v>0.25</v>
          </cell>
          <cell r="AT22">
            <v>0.5</v>
          </cell>
        </row>
        <row r="23">
          <cell r="A23" t="str">
            <v>Песок</v>
          </cell>
          <cell r="G23" t="str">
            <v>Мехтранссервис, ООО</v>
          </cell>
          <cell r="I23" t="str">
            <v>Мехтранссервис, ООО</v>
          </cell>
          <cell r="K23" t="str">
            <v>Мехтранссервис, ООО</v>
          </cell>
          <cell r="N23" t="str">
            <v>Мехтранссервис, ООО</v>
          </cell>
          <cell r="R23" t="str">
            <v>Мехтранссервис, ООО</v>
          </cell>
          <cell r="U23" t="str">
            <v>Мехтранссервис, ООО</v>
          </cell>
          <cell r="W23" t="str">
            <v>Мехтранссервис, ООО</v>
          </cell>
          <cell r="X23" t="str">
            <v>Мехтранссервис, ООО</v>
          </cell>
          <cell r="Y23" t="str">
            <v>Мехтранссервис, ООО</v>
          </cell>
          <cell r="AA23" t="str">
            <v>Мехтранссервис, ООО</v>
          </cell>
          <cell r="AC23" t="str">
            <v>Мехтранссервис, ООО</v>
          </cell>
          <cell r="AH23" t="str">
            <v>Мехтранссервис, ООО</v>
          </cell>
          <cell r="AI23" t="str">
            <v>Мехтранссервис, ООО</v>
          </cell>
          <cell r="AK23" t="str">
            <v>Мехтранссервис, ООО</v>
          </cell>
          <cell r="AL23" t="str">
            <v>Мехтранссервис, ООО</v>
          </cell>
          <cell r="AN23" t="str">
            <v>Мехтранссервис, ООО</v>
          </cell>
          <cell r="AQ23" t="str">
            <v>Мехтранссервис, ООО</v>
          </cell>
          <cell r="AT23" t="str">
            <v>Мехтранссервис, ООО</v>
          </cell>
        </row>
        <row r="24">
          <cell r="A24" t="str">
            <v>доля поставки ФВСО</v>
          </cell>
          <cell r="G24">
            <v>0.35</v>
          </cell>
          <cell r="I24">
            <v>0.5</v>
          </cell>
          <cell r="K24">
            <v>0.5</v>
          </cell>
          <cell r="N24">
            <v>0.5</v>
          </cell>
          <cell r="R24">
            <v>0.5</v>
          </cell>
          <cell r="U24">
            <v>0.5</v>
          </cell>
          <cell r="W24">
            <v>0.35</v>
          </cell>
          <cell r="X24">
            <v>0.35</v>
          </cell>
          <cell r="Y24">
            <v>0.35</v>
          </cell>
          <cell r="AA24">
            <v>0.35</v>
          </cell>
          <cell r="AC24">
            <v>0.7</v>
          </cell>
          <cell r="AH24">
            <v>0.25</v>
          </cell>
          <cell r="AI24">
            <v>0.5</v>
          </cell>
          <cell r="AK24">
            <v>0.35</v>
          </cell>
          <cell r="AL24">
            <v>0.5</v>
          </cell>
          <cell r="AN24">
            <v>0.5</v>
          </cell>
          <cell r="AQ24">
            <v>0.25</v>
          </cell>
          <cell r="AT24">
            <v>0.5</v>
          </cell>
        </row>
        <row r="25">
          <cell r="A25" t="str">
            <v>Песок</v>
          </cell>
          <cell r="B25" t="str">
            <v>Ресурс, ООО</v>
          </cell>
          <cell r="C25" t="str">
            <v>Белпром, ООО</v>
          </cell>
          <cell r="D25" t="str">
            <v>Белпром, ООО</v>
          </cell>
          <cell r="E25" t="str">
            <v>Венцы Заря, ОАО</v>
          </cell>
          <cell r="F25" t="str">
            <v>Белореченское карьеруправление, ООО</v>
          </cell>
          <cell r="G25" t="str">
            <v>Архиповский карьер, ОАО</v>
          </cell>
          <cell r="H25" t="str">
            <v>Архиповский карьер, ОАО</v>
          </cell>
          <cell r="J25" t="str">
            <v>Союз, ООО</v>
          </cell>
          <cell r="L25" t="str">
            <v>Белпром, ООО</v>
          </cell>
          <cell r="M25" t="str">
            <v>Ресурс, ООО</v>
          </cell>
          <cell r="P25" t="str">
            <v>Венцы Заря, ОАО</v>
          </cell>
          <cell r="Q25" t="str">
            <v>Архиповский карьер, ОАО</v>
          </cell>
          <cell r="S25" t="str">
            <v>Венцы Заря, ОАО</v>
          </cell>
          <cell r="T25" t="str">
            <v>Архиповский карьер, ОАО</v>
          </cell>
          <cell r="V25" t="str">
            <v>Архиповский карьер, ОАО</v>
          </cell>
          <cell r="W25" t="str">
            <v>Ресурс, ООО</v>
          </cell>
          <cell r="X25" t="str">
            <v>Венцы Заря, ОАО</v>
          </cell>
          <cell r="Y25" t="str">
            <v>Ресурс, ООО</v>
          </cell>
          <cell r="Z25" t="str">
            <v>Адыгеянеруд, ОАО</v>
          </cell>
          <cell r="AA25" t="str">
            <v>Венцы Заря, ОАО</v>
          </cell>
          <cell r="AB25" t="str">
            <v>Мехтранссервис, ООО</v>
          </cell>
          <cell r="AC25" t="str">
            <v>Венцы Заря, ОАО</v>
          </cell>
          <cell r="AD25" t="str">
            <v>Металлист, ООО (Псебайский карьер)</v>
          </cell>
          <cell r="AE25" t="str">
            <v>Союз, ООО</v>
          </cell>
          <cell r="AF25" t="str">
            <v>Венцы Заря, ОАО</v>
          </cell>
          <cell r="AG25" t="str">
            <v>ТД Стройпласт, карьер Воротниковский КЧР</v>
          </cell>
          <cell r="AH25" t="str">
            <v>Венцы Заря, ОАО</v>
          </cell>
          <cell r="AJ25" t="str">
            <v>Ресурс, ООО</v>
          </cell>
          <cell r="AK25" t="str">
            <v>Ресурс, ООО</v>
          </cell>
          <cell r="AM25" t="str">
            <v>Венцы Заря, ОАО</v>
          </cell>
          <cell r="AO25" t="str">
            <v>Архиповский карьер, ОАО</v>
          </cell>
          <cell r="AP25" t="str">
            <v>Венцы Заря, ОАО</v>
          </cell>
          <cell r="AQ25" t="str">
            <v>Белпром, ООО</v>
          </cell>
          <cell r="AR25" t="str">
            <v>Союз, ООО</v>
          </cell>
          <cell r="AS25" t="str">
            <v>Архиповский карьер, ОАО</v>
          </cell>
        </row>
        <row r="26">
          <cell r="A26" t="str">
            <v>доля поставки</v>
          </cell>
          <cell r="B26">
            <v>1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0.3</v>
          </cell>
          <cell r="H26">
            <v>1</v>
          </cell>
          <cell r="J26">
            <v>1</v>
          </cell>
          <cell r="L26">
            <v>1</v>
          </cell>
          <cell r="M26">
            <v>1</v>
          </cell>
          <cell r="P26">
            <v>1</v>
          </cell>
          <cell r="Q26">
            <v>1</v>
          </cell>
          <cell r="S26">
            <v>1</v>
          </cell>
          <cell r="T26">
            <v>1</v>
          </cell>
          <cell r="V26">
            <v>1</v>
          </cell>
          <cell r="W26">
            <v>0.3</v>
          </cell>
          <cell r="X26">
            <v>0.3</v>
          </cell>
          <cell r="Y26">
            <v>0.3</v>
          </cell>
          <cell r="Z26">
            <v>1</v>
          </cell>
          <cell r="AA26">
            <v>0.3</v>
          </cell>
          <cell r="AB26">
            <v>1</v>
          </cell>
          <cell r="AC26">
            <v>0.3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H26">
            <v>0.5</v>
          </cell>
          <cell r="AJ26">
            <v>1</v>
          </cell>
          <cell r="AK26">
            <v>0.3</v>
          </cell>
          <cell r="AM26">
            <v>1</v>
          </cell>
          <cell r="AO26">
            <v>1</v>
          </cell>
          <cell r="AP26">
            <v>1</v>
          </cell>
          <cell r="AQ26">
            <v>0.5</v>
          </cell>
          <cell r="AR26">
            <v>1</v>
          </cell>
          <cell r="AS26">
            <v>1</v>
          </cell>
        </row>
        <row r="27">
          <cell r="A27" t="str">
            <v>карьер - жд станция</v>
          </cell>
          <cell r="E27">
            <v>252</v>
          </cell>
          <cell r="G27">
            <v>365</v>
          </cell>
          <cell r="I27">
            <v>459</v>
          </cell>
          <cell r="K27">
            <v>413</v>
          </cell>
          <cell r="N27">
            <v>413</v>
          </cell>
          <cell r="O27">
            <v>304</v>
          </cell>
          <cell r="R27">
            <v>511</v>
          </cell>
          <cell r="U27">
            <v>433</v>
          </cell>
          <cell r="W27">
            <v>417</v>
          </cell>
          <cell r="X27">
            <v>260</v>
          </cell>
          <cell r="Y27">
            <v>385</v>
          </cell>
          <cell r="AA27">
            <v>309</v>
          </cell>
          <cell r="AC27">
            <v>491</v>
          </cell>
          <cell r="AF27">
            <v>252</v>
          </cell>
          <cell r="AH27">
            <v>242</v>
          </cell>
          <cell r="AI27">
            <v>429</v>
          </cell>
          <cell r="AK27">
            <v>403</v>
          </cell>
          <cell r="AL27">
            <v>458</v>
          </cell>
          <cell r="AN27">
            <v>462</v>
          </cell>
          <cell r="AP27">
            <v>204</v>
          </cell>
          <cell r="AQ27">
            <v>203</v>
          </cell>
          <cell r="AT27">
            <v>511</v>
          </cell>
        </row>
        <row r="28">
          <cell r="A28" t="str">
            <v>жд станция - АБЗ</v>
          </cell>
          <cell r="E28">
            <v>30</v>
          </cell>
          <cell r="G28">
            <v>5</v>
          </cell>
          <cell r="I28">
            <v>2</v>
          </cell>
          <cell r="K28">
            <v>50</v>
          </cell>
          <cell r="N28">
            <v>5</v>
          </cell>
          <cell r="O28">
            <v>20</v>
          </cell>
          <cell r="R28">
            <v>1</v>
          </cell>
          <cell r="U28">
            <v>1</v>
          </cell>
          <cell r="W28">
            <v>1</v>
          </cell>
          <cell r="X28">
            <v>13</v>
          </cell>
          <cell r="Y28">
            <v>2</v>
          </cell>
          <cell r="AA28">
            <v>1</v>
          </cell>
          <cell r="AF28">
            <v>2</v>
          </cell>
          <cell r="AH28">
            <v>1</v>
          </cell>
          <cell r="AI28">
            <v>7</v>
          </cell>
          <cell r="AK28">
            <v>1</v>
          </cell>
          <cell r="AL28">
            <v>1</v>
          </cell>
          <cell r="AN28">
            <v>15</v>
          </cell>
          <cell r="AP28">
            <v>3</v>
          </cell>
          <cell r="AQ28">
            <v>14</v>
          </cell>
          <cell r="AT28">
            <v>1</v>
          </cell>
        </row>
        <row r="29">
          <cell r="A29" t="str">
            <v>Склад для нерудных</v>
          </cell>
          <cell r="B29" t="str">
            <v>Склад АБЗ НАО "Крымское ДРСУ", Абинский район</v>
          </cell>
          <cell r="C29" t="str">
            <v>Склад АБЗ ООО фирма "Майкопское ДРСУ", п.Тульский Республика Адыгея</v>
          </cell>
          <cell r="D29" t="str">
            <v>Склад ООО "ЮгСтройСервис", г.Апшеронск</v>
          </cell>
          <cell r="E29" t="str">
            <v>Склад НАО "Новопокровское ДРСУ", Белоглинский район</v>
          </cell>
          <cell r="F29" t="str">
            <v>Склад АБЗ АО "ДСУ-7", п. Нижневеденеевский</v>
          </cell>
          <cell r="G29" t="str">
            <v>Склад АБЗ НАО "Каневское ДРСУ", Брюховецкий район</v>
          </cell>
          <cell r="H29" t="str">
            <v>Склад АБЗ МУП "Выселковского ДРСУ"</v>
          </cell>
          <cell r="I29" t="str">
            <v>Склад АБЗ НАО "Анапское ДРСУ "Вираж"</v>
          </cell>
          <cell r="J29" t="str">
            <v xml:space="preserve">Склад АБЗ-2 ЗАО "ДСУ-4" г.Армавир </v>
          </cell>
          <cell r="K29" t="str">
            <v>Склад АБЗ ГУП КК "Дагомысское ДРСУ", г.Геленджик</v>
          </cell>
          <cell r="L29" t="str">
            <v>Склад НАО "ДСУ-1", г.Горячий Ключ</v>
          </cell>
          <cell r="M29" t="str">
            <v>Склад АБЗ-1 НАО "ДСУ-1", г.Краснодар</v>
          </cell>
          <cell r="N29" t="str">
            <v>Склад ООО "Красноармейское ДРСУ", г.Новороссийск</v>
          </cell>
          <cell r="O29" t="str">
            <v>Склад АБЗ ГУП КК "Дагомысского ДРСУ"</v>
          </cell>
          <cell r="P29" t="str">
            <v>Склад АБЗ-2 АО "ДСУ-7", г.Гулькевичи</v>
          </cell>
          <cell r="Q29" t="str">
            <v>Склад НАО "ДСУ-1", ст.Новотитаровская</v>
          </cell>
          <cell r="R29" t="str">
            <v>Склад АБЗ НАО "Ейское ДСУ №2", Ейский район</v>
          </cell>
          <cell r="S29" t="str">
            <v>Склад АБЗ-2 АО "ДСУ-7", г.Гулькевичи</v>
          </cell>
          <cell r="T29" t="str">
            <v>Склад ООО "Красноармейское ДРСУ", Калининский район</v>
          </cell>
          <cell r="U29" t="str">
            <v>Склад АБЗ НАО "Каневское ДРСУ", Каневской район</v>
          </cell>
          <cell r="V29" t="str">
            <v>Склад АБЗ ООО "РегионДорСтрой"</v>
          </cell>
          <cell r="W29" t="str">
            <v>Склад АБЗ ООО "Красноармейское ДРСУ", Красноармейский район</v>
          </cell>
          <cell r="X29" t="str">
            <v>Склад НАО "Павловское ДРСУ", Крыловский район</v>
          </cell>
          <cell r="Y29" t="str">
            <v>Склад АБЗ НАО "Крымское ДРСУ", Крымский район</v>
          </cell>
          <cell r="Z29" t="str">
            <v>Склад АБЗ НАО "Лабинское ДРСУ", Курганинский район</v>
          </cell>
          <cell r="AA29" t="str">
            <v>Склад НАО "Ленинградское ДРСУ", Кущевский район</v>
          </cell>
          <cell r="AB29" t="str">
            <v>Склад АБЗ НАО "Лабинское ДРСУ", Лабинский район</v>
          </cell>
          <cell r="AC29" t="str">
            <v>Склад АБЗ НАО "Ленинградское ДРСУ", Ленинградский район</v>
          </cell>
          <cell r="AD29" t="str">
            <v>Склад АБЗ АО "ДЭП № 115"</v>
          </cell>
          <cell r="AE29" t="str">
            <v>Склад АБЗ АО "ДСУ-7", ст. Прочнокоопская</v>
          </cell>
          <cell r="AF29" t="str">
            <v>Склад АБЗ НАО "Новопокровское ДРСУ", Новопокровский район</v>
          </cell>
          <cell r="AG29" t="str">
            <v>Склад АБЗ НАО "Отрадненское ДРСУ"</v>
          </cell>
          <cell r="AH29" t="str">
            <v>Склад АБЗ НАО "Павловское ДРСУ", Павловский район</v>
          </cell>
          <cell r="AI29" t="str">
            <v>Склад АБЗ ООО "АНТ"</v>
          </cell>
          <cell r="AJ29" t="str">
            <v>Склад АБЗ ООО "Северское ДРСУ"</v>
          </cell>
          <cell r="AK29" t="str">
            <v>Склад АБЗ НАО "Славянское ДРСУ"</v>
          </cell>
          <cell r="AL29" t="str">
            <v>Склад АБЗ НАО "Ейское ДСУ №2", Староминский район</v>
          </cell>
          <cell r="AM29" t="str">
            <v>Склад АБЗ-1 АО "ДСУ-7", ст.Тбилисская</v>
          </cell>
          <cell r="AN29" t="str">
            <v>Склад АБЗ НАО "Темрюкское ДРСУ"</v>
          </cell>
          <cell r="AO29" t="str">
            <v>Склад АБЗ НАО "Тимашевское ДРСУ"</v>
          </cell>
          <cell r="AP29" t="str">
            <v>Склад АБЗ ООО "СТРОЙСПЕКТР"</v>
          </cell>
          <cell r="AQ29" t="str">
            <v>Склад ГУП КК "Дагомысское ДРСУ", п.Мессажай</v>
          </cell>
          <cell r="AR29" t="str">
            <v xml:space="preserve">Склад АБЗ-2 ЗАО "ДСУ-4" г.Армавир </v>
          </cell>
          <cell r="AS29" t="str">
            <v>Склад АБЗ ООО "Усть-Лабинское ДРСУ"</v>
          </cell>
          <cell r="AT29" t="str">
            <v>Склад АБЗ НАО "Ейское ДСУ №2", Ейский район</v>
          </cell>
        </row>
        <row r="30">
          <cell r="A30" t="str">
            <v>Станция отправления</v>
          </cell>
          <cell r="B30" t="str">
            <v>Лабинская</v>
          </cell>
          <cell r="E30" t="str">
            <v>Лабинская</v>
          </cell>
          <cell r="G30" t="str">
            <v>Лабинская</v>
          </cell>
          <cell r="I30" t="str">
            <v>Лабинская</v>
          </cell>
          <cell r="K30" t="str">
            <v>Лабинская</v>
          </cell>
          <cell r="N30" t="str">
            <v>Лабинская</v>
          </cell>
          <cell r="O30" t="str">
            <v>Лабинская</v>
          </cell>
          <cell r="R30" t="str">
            <v>Лабинская</v>
          </cell>
          <cell r="U30" t="str">
            <v>Лабинская</v>
          </cell>
          <cell r="W30" t="str">
            <v>Лабинская</v>
          </cell>
          <cell r="X30" t="str">
            <v>Лабинская</v>
          </cell>
          <cell r="Y30" t="str">
            <v>Лабинская</v>
          </cell>
          <cell r="AA30" t="str">
            <v>Лабинская</v>
          </cell>
          <cell r="AC30" t="str">
            <v>Лабинская</v>
          </cell>
          <cell r="AF30" t="str">
            <v>Лабинская</v>
          </cell>
          <cell r="AH30" t="str">
            <v>Лабинская</v>
          </cell>
          <cell r="AI30" t="str">
            <v>Лабинская</v>
          </cell>
          <cell r="AJ30" t="str">
            <v>Лабинская</v>
          </cell>
          <cell r="AK30" t="str">
            <v>Лабинская</v>
          </cell>
          <cell r="AL30" t="str">
            <v>Лабинская</v>
          </cell>
          <cell r="AN30" t="str">
            <v>Лабинская</v>
          </cell>
          <cell r="AO30" t="str">
            <v>Лабинская</v>
          </cell>
          <cell r="AP30" t="str">
            <v>Лабинская</v>
          </cell>
          <cell r="AQ30" t="str">
            <v>Лабинская</v>
          </cell>
          <cell r="AT30" t="str">
            <v>Лабинская</v>
          </cell>
        </row>
        <row r="31">
          <cell r="A31" t="str">
            <v>Станция назначения</v>
          </cell>
          <cell r="B31" t="str">
            <v>Абинская</v>
          </cell>
          <cell r="E31" t="str">
            <v>Ея</v>
          </cell>
          <cell r="G31" t="str">
            <v>Брюховецкая</v>
          </cell>
          <cell r="I31" t="str">
            <v>Анапа</v>
          </cell>
          <cell r="K31" t="str">
            <v>Новороссийск</v>
          </cell>
          <cell r="N31" t="str">
            <v>Новороссийск</v>
          </cell>
          <cell r="O31" t="str">
            <v>Сочи</v>
          </cell>
          <cell r="R31" t="str">
            <v>Ейск</v>
          </cell>
          <cell r="U31" t="str">
            <v>Албаши</v>
          </cell>
          <cell r="W31" t="str">
            <v>Полтавская</v>
          </cell>
          <cell r="X31" t="str">
            <v>Крыловская</v>
          </cell>
          <cell r="Y31" t="str">
            <v>Киевский</v>
          </cell>
          <cell r="AA31" t="str">
            <v>Кущёвка</v>
          </cell>
          <cell r="AC31" t="str">
            <v>Уманская</v>
          </cell>
          <cell r="AF31" t="str">
            <v>Ея</v>
          </cell>
          <cell r="AH31" t="str">
            <v>Сосыка-Ростовская</v>
          </cell>
          <cell r="AI31" t="str">
            <v>Ахтари</v>
          </cell>
          <cell r="AJ31" t="str">
            <v>Северская</v>
          </cell>
          <cell r="AK31" t="str">
            <v>Протока</v>
          </cell>
          <cell r="AL31" t="str">
            <v>Староминская - Ейская</v>
          </cell>
          <cell r="AN31" t="str">
            <v>Темрюк</v>
          </cell>
          <cell r="AO31" t="str">
            <v>Тимашевская</v>
          </cell>
          <cell r="AP31" t="str">
            <v>Тихорецкая</v>
          </cell>
          <cell r="AQ31" t="str">
            <v>Кривенковская</v>
          </cell>
          <cell r="AT31" t="str">
            <v>Александровский</v>
          </cell>
        </row>
        <row r="32">
          <cell r="A32" t="str">
            <v>В т.ч. ФАД (жд станция - АБЗ)</v>
          </cell>
          <cell r="I32">
            <v>2</v>
          </cell>
          <cell r="K32">
            <v>46</v>
          </cell>
          <cell r="O32">
            <v>12</v>
          </cell>
          <cell r="X32">
            <v>2</v>
          </cell>
        </row>
      </sheetData>
      <sheetData sheetId="15">
        <row r="7">
          <cell r="C7" t="str">
            <v>"БЕТОНАР", ООО</v>
          </cell>
          <cell r="D7" t="str">
            <v>Бордюр БР 100.20.8</v>
          </cell>
          <cell r="G7">
            <v>211.86</v>
          </cell>
          <cell r="J7">
            <v>0</v>
          </cell>
        </row>
        <row r="8">
          <cell r="C8" t="str">
            <v>"БЕТОНАР", ООО</v>
          </cell>
          <cell r="D8" t="str">
            <v>Бордюр БР 100.30.15</v>
          </cell>
          <cell r="G8">
            <v>296.61</v>
          </cell>
          <cell r="J8">
            <v>0</v>
          </cell>
        </row>
        <row r="9">
          <cell r="C9" t="str">
            <v>"БЕТОНАР", ООО</v>
          </cell>
          <cell r="D9" t="str">
            <v>Бордюр БР 100.30.18</v>
          </cell>
          <cell r="G9">
            <v>381.36</v>
          </cell>
          <cell r="J9">
            <v>0</v>
          </cell>
        </row>
        <row r="10">
          <cell r="C10" t="str">
            <v>"Выбор-С", ООО, Новороссийск</v>
          </cell>
          <cell r="D10" t="str">
            <v>Бордюр БР 100.20.8</v>
          </cell>
          <cell r="G10">
            <v>199.15</v>
          </cell>
          <cell r="J10">
            <v>3.8399999999999997E-2</v>
          </cell>
        </row>
        <row r="11">
          <cell r="C11" t="str">
            <v>"Выбор-С", ООО, Новороссийск</v>
          </cell>
          <cell r="D11" t="str">
            <v>Бордюр БР 100.30.15</v>
          </cell>
          <cell r="G11">
            <v>355.93</v>
          </cell>
          <cell r="J11">
            <v>0.10319999999999999</v>
          </cell>
        </row>
        <row r="12">
          <cell r="C12" t="str">
            <v>"Выбор-С", ООО, Новороссийск</v>
          </cell>
          <cell r="D12" t="str">
            <v>Бордюр БР 100.30.18</v>
          </cell>
          <cell r="G12">
            <v>440.68</v>
          </cell>
          <cell r="J12">
            <v>0.12479999999999999</v>
          </cell>
        </row>
        <row r="13">
          <cell r="C13" t="str">
            <v>"Выбор-С", ООО, Северский</v>
          </cell>
          <cell r="D13" t="str">
            <v>Бордюр БР 100.20.8</v>
          </cell>
          <cell r="G13">
            <v>199.15</v>
          </cell>
          <cell r="J13">
            <v>3.8399999999999997E-2</v>
          </cell>
        </row>
        <row r="14">
          <cell r="C14" t="str">
            <v>"Выбор-С", ООО, Северский</v>
          </cell>
          <cell r="D14" t="str">
            <v>Бордюр БР 100.30.15</v>
          </cell>
          <cell r="G14">
            <v>355.93</v>
          </cell>
          <cell r="J14">
            <v>0.10319999999999999</v>
          </cell>
        </row>
        <row r="15">
          <cell r="C15" t="str">
            <v>"Выбор-С", ООО, Северский</v>
          </cell>
          <cell r="D15" t="str">
            <v>Бордюр БР 100.30.18</v>
          </cell>
          <cell r="G15">
            <v>440.68</v>
          </cell>
          <cell r="J15">
            <v>0.12479999999999999</v>
          </cell>
        </row>
        <row r="16">
          <cell r="C16" t="str">
            <v>"Выбор-С", ООО, Курганинск</v>
          </cell>
          <cell r="D16" t="str">
            <v>Бордюр БР 100.20.8</v>
          </cell>
          <cell r="G16">
            <v>199.15</v>
          </cell>
          <cell r="J16">
            <v>3.8399999999999997E-2</v>
          </cell>
        </row>
        <row r="17">
          <cell r="C17" t="str">
            <v>"Выбор-С", ООО, Курганинск</v>
          </cell>
          <cell r="D17" t="str">
            <v>Бордюр БР 100.30.15</v>
          </cell>
          <cell r="G17">
            <v>355.93</v>
          </cell>
          <cell r="J17">
            <v>0.10319999999999999</v>
          </cell>
        </row>
        <row r="18">
          <cell r="C18" t="str">
            <v>"Выбор-С", ООО, Курганинск</v>
          </cell>
          <cell r="D18" t="str">
            <v>Бордюр БР 100.30.18</v>
          </cell>
          <cell r="G18">
            <v>440.68</v>
          </cell>
          <cell r="J18">
            <v>0.12479999999999999</v>
          </cell>
        </row>
        <row r="19">
          <cell r="C19" t="str">
            <v xml:space="preserve">"Домостроитель", ОАО </v>
          </cell>
          <cell r="D19" t="str">
            <v>Бордюр БР 100.30.18</v>
          </cell>
          <cell r="G19">
            <v>322.02999999999997</v>
          </cell>
          <cell r="J19">
            <v>0.12479999999999999</v>
          </cell>
        </row>
        <row r="20">
          <cell r="C20" t="str">
            <v xml:space="preserve">"Домостроитель", ОАО </v>
          </cell>
          <cell r="D20" t="str">
            <v>Бордюр БР 100.20.8</v>
          </cell>
          <cell r="G20">
            <v>194.92</v>
          </cell>
          <cell r="J20">
            <v>3.8399999999999997E-2</v>
          </cell>
        </row>
        <row r="21">
          <cell r="C21" t="str">
            <v>"Кредо", ООО</v>
          </cell>
          <cell r="D21" t="str">
            <v xml:space="preserve">Бордюр БР 100.30.15 </v>
          </cell>
          <cell r="G21">
            <v>262.70999999999998</v>
          </cell>
          <cell r="J21">
            <v>0.10319999999999999</v>
          </cell>
        </row>
        <row r="22">
          <cell r="C22" t="str">
            <v>"МОНОЛИТ", ООО</v>
          </cell>
          <cell r="D22" t="str">
            <v xml:space="preserve">Бордюр БР 100.30.15 </v>
          </cell>
          <cell r="G22">
            <v>271.19</v>
          </cell>
          <cell r="J22">
            <v>0.10319999999999999</v>
          </cell>
        </row>
        <row r="23">
          <cell r="C23" t="str">
            <v>"МОНОЛИТ", ООО</v>
          </cell>
          <cell r="D23" t="str">
            <v>Бордюр БР 100.20.8</v>
          </cell>
          <cell r="G23">
            <v>152.54</v>
          </cell>
          <cell r="J23">
            <v>3.8399999999999997E-2</v>
          </cell>
        </row>
        <row r="24">
          <cell r="C24" t="str">
            <v xml:space="preserve">"Опытный ЗЖБИ", ОАО </v>
          </cell>
          <cell r="D24" t="str">
            <v>Бордюр БР 100.30.18</v>
          </cell>
          <cell r="G24">
            <v>446.61</v>
          </cell>
          <cell r="J24">
            <v>0.12479999999999999</v>
          </cell>
        </row>
        <row r="25">
          <cell r="C25" t="str">
            <v xml:space="preserve">"Опытный ЗЖБИ", ОАО </v>
          </cell>
          <cell r="D25" t="str">
            <v>Бордюр БР 100.20.8</v>
          </cell>
          <cell r="G25">
            <v>179.66</v>
          </cell>
          <cell r="J25">
            <v>3.8399999999999997E-2</v>
          </cell>
        </row>
        <row r="26">
          <cell r="C26" t="str">
            <v>"ТЕРЕМ", ООО, Белореченский р-н, п.Дружный</v>
          </cell>
          <cell r="D26" t="str">
            <v>Бордюр БР 100.30.18</v>
          </cell>
          <cell r="G26">
            <v>351.69</v>
          </cell>
          <cell r="J26">
            <v>0.12479999999999999</v>
          </cell>
        </row>
        <row r="27">
          <cell r="C27" t="str">
            <v>"ТЕРЕМ", ООО, Белореченский р-н, п.Дружный</v>
          </cell>
          <cell r="D27" t="str">
            <v>Бордюр БР 100.20.8</v>
          </cell>
          <cell r="G27">
            <v>139.83000000000001</v>
          </cell>
          <cell r="J27">
            <v>3.8399999999999997E-2</v>
          </cell>
        </row>
        <row r="28">
          <cell r="C28" t="str">
            <v>"ТЕРЕМ", ООО, Белореченский р-н, п.Дружный</v>
          </cell>
          <cell r="D28" t="str">
            <v>Бордюр БР 100.30.15</v>
          </cell>
          <cell r="G28">
            <v>296.61</v>
          </cell>
          <cell r="J28">
            <v>0.10319999999999999</v>
          </cell>
        </row>
        <row r="29">
          <cell r="C29" t="str">
            <v>"ТЗЖБИ", ОАО</v>
          </cell>
          <cell r="D29" t="str">
            <v xml:space="preserve">Бордюр БР 100.30.18 </v>
          </cell>
          <cell r="G29">
            <v>417</v>
          </cell>
          <cell r="J29">
            <v>0.12479999999999999</v>
          </cell>
        </row>
        <row r="30">
          <cell r="C30" t="str">
            <v>АО "Краснодарский завод ЖБИиК"</v>
          </cell>
          <cell r="D30" t="str">
            <v>Бордюр БР 100.30.15</v>
          </cell>
          <cell r="G30">
            <v>355.93</v>
          </cell>
          <cell r="J30">
            <v>0.1008</v>
          </cell>
        </row>
        <row r="31">
          <cell r="C31" t="str">
            <v>АО "Краснодарский завод ЖБИиК"</v>
          </cell>
          <cell r="D31" t="str">
            <v>Бордюр БР 100.20.8</v>
          </cell>
          <cell r="G31">
            <v>173.73</v>
          </cell>
          <cell r="J31">
            <v>3.8399999999999997E-2</v>
          </cell>
        </row>
        <row r="32">
          <cell r="C32" t="str">
            <v>"Отрадненское ДРСУ", ОАО</v>
          </cell>
          <cell r="D32" t="str">
            <v xml:space="preserve">Бордюр БР 100.30.18 </v>
          </cell>
          <cell r="G32">
            <v>504</v>
          </cell>
          <cell r="J32">
            <v>0.12239999999999998</v>
          </cell>
        </row>
        <row r="33">
          <cell r="C33" t="str">
            <v>"Отрадненское ДРСУ", ОАО</v>
          </cell>
          <cell r="D33" t="str">
            <v>Бордюр БР 100.20.8</v>
          </cell>
          <cell r="G33">
            <v>251</v>
          </cell>
          <cell r="J33">
            <v>3.8399999999999997E-2</v>
          </cell>
        </row>
        <row r="34">
          <cell r="C34" t="str">
            <v>"БЕТОН-СЕРВИС", ООО</v>
          </cell>
          <cell r="D34" t="str">
            <v>Бордюр БР 100.20.8</v>
          </cell>
          <cell r="G34">
            <v>177.97</v>
          </cell>
          <cell r="J34">
            <v>3.8399999999999997E-2</v>
          </cell>
        </row>
        <row r="35">
          <cell r="C35" t="str">
            <v>"БЕТОН-СЕРВИС", ООО</v>
          </cell>
          <cell r="D35" t="str">
            <v>Бордюр БР 100.30.15</v>
          </cell>
          <cell r="G35">
            <v>313.56</v>
          </cell>
          <cell r="J35">
            <v>0.10319999999999999</v>
          </cell>
        </row>
        <row r="36">
          <cell r="C36" t="str">
            <v>"Гулькевичский" АПСК ОАО</v>
          </cell>
          <cell r="D36" t="str">
            <v>Бордюр БР 100.30.18</v>
          </cell>
          <cell r="G36">
            <v>330.51</v>
          </cell>
          <cell r="J36">
            <v>0.12479999999999999</v>
          </cell>
        </row>
        <row r="37">
          <cell r="C37" t="str">
            <v>"Гулькевичский" АПСК ОАО</v>
          </cell>
          <cell r="D37" t="str">
            <v>Бордюр БР 100.30.15</v>
          </cell>
          <cell r="G37">
            <v>254.24</v>
          </cell>
          <cell r="J37">
            <v>0.10319999999999999</v>
          </cell>
        </row>
        <row r="38">
          <cell r="C38" t="str">
            <v>"Гулькевичский" АПСК ОАО</v>
          </cell>
          <cell r="D38" t="str">
            <v>Бордюр БР 100.20.8</v>
          </cell>
          <cell r="G38">
            <v>138.13999999999999</v>
          </cell>
          <cell r="J38">
            <v>3.8399999999999997E-2</v>
          </cell>
        </row>
        <row r="39">
          <cell r="C39" t="str">
            <v>ООО "Железобетон" пгт.Афипский</v>
          </cell>
          <cell r="D39" t="str">
            <v>Бордюр БР 100.20.8</v>
          </cell>
          <cell r="G39">
            <v>135.59</v>
          </cell>
          <cell r="J39">
            <v>3.8399999999999997E-2</v>
          </cell>
        </row>
        <row r="40">
          <cell r="C40" t="str">
            <v>ООО "Железобетон" пгт.Афипский</v>
          </cell>
          <cell r="D40" t="str">
            <v>Бордюр БР 100.30.15</v>
          </cell>
          <cell r="G40">
            <v>271.19</v>
          </cell>
          <cell r="J40">
            <v>0.10319999999999999</v>
          </cell>
        </row>
        <row r="41">
          <cell r="C41" t="str">
            <v>Гирейское ЗАО "ЖЕЛЕЗОБЕТОН"</v>
          </cell>
          <cell r="D41" t="str">
            <v>Бордюр БР 100.30.15</v>
          </cell>
          <cell r="G41">
            <v>415.25</v>
          </cell>
          <cell r="J41">
            <v>0.1008</v>
          </cell>
        </row>
        <row r="42">
          <cell r="C42" t="str">
            <v>ОАО Гулькечский завод бетонных блоков "Блок"</v>
          </cell>
          <cell r="D42" t="str">
            <v>Бордюр БР 100.30.18</v>
          </cell>
          <cell r="G42">
            <v>506.78</v>
          </cell>
          <cell r="J42">
            <v>0.12479999999999999</v>
          </cell>
        </row>
        <row r="43">
          <cell r="C43" t="str">
            <v>ОАО Гулькечский завод бетонных блоков "Блок"</v>
          </cell>
          <cell r="D43" t="str">
            <v>Бордюр БР 100.30.15</v>
          </cell>
          <cell r="G43">
            <v>418.64</v>
          </cell>
          <cell r="J43">
            <v>0.10319999999999999</v>
          </cell>
        </row>
        <row r="44">
          <cell r="C44" t="str">
            <v>ООО "Бетон-Мастер ЖБИ" г.Тихорецк</v>
          </cell>
          <cell r="D44" t="str">
            <v>Бордюр БР 100.30.15</v>
          </cell>
          <cell r="G44">
            <v>423.73</v>
          </cell>
          <cell r="J44">
            <v>0.1</v>
          </cell>
        </row>
      </sheetData>
      <sheetData sheetId="16">
        <row r="4">
          <cell r="K4">
            <v>458</v>
          </cell>
          <cell r="L4">
            <v>242</v>
          </cell>
          <cell r="M4">
            <v>309</v>
          </cell>
          <cell r="N4">
            <v>403</v>
          </cell>
          <cell r="O4">
            <v>417</v>
          </cell>
          <cell r="P4">
            <v>309</v>
          </cell>
          <cell r="Q4">
            <v>491</v>
          </cell>
          <cell r="R4">
            <v>274</v>
          </cell>
          <cell r="S4">
            <v>351</v>
          </cell>
          <cell r="T4">
            <v>365</v>
          </cell>
          <cell r="U4">
            <v>429</v>
          </cell>
          <cell r="V4">
            <v>459</v>
          </cell>
          <cell r="W4">
            <v>511</v>
          </cell>
          <cell r="X4">
            <v>433</v>
          </cell>
          <cell r="Y4">
            <v>462</v>
          </cell>
          <cell r="Z4">
            <v>413</v>
          </cell>
          <cell r="AA4">
            <v>426</v>
          </cell>
          <cell r="AB4">
            <v>210</v>
          </cell>
          <cell r="AC4">
            <v>277</v>
          </cell>
          <cell r="AD4">
            <v>371</v>
          </cell>
          <cell r="AE4">
            <v>385</v>
          </cell>
          <cell r="AF4">
            <v>277</v>
          </cell>
          <cell r="AG4">
            <v>459</v>
          </cell>
          <cell r="AH4">
            <v>242</v>
          </cell>
          <cell r="AI4">
            <v>319</v>
          </cell>
          <cell r="AJ4">
            <v>339</v>
          </cell>
          <cell r="AK4">
            <v>397</v>
          </cell>
          <cell r="AL4">
            <v>427</v>
          </cell>
          <cell r="AM4">
            <v>479</v>
          </cell>
          <cell r="AN4">
            <v>401</v>
          </cell>
          <cell r="AO4">
            <v>430</v>
          </cell>
          <cell r="AP4">
            <v>381</v>
          </cell>
          <cell r="AQ4">
            <v>252</v>
          </cell>
          <cell r="AR4">
            <v>203</v>
          </cell>
          <cell r="AS4">
            <v>432</v>
          </cell>
          <cell r="AT4">
            <v>414</v>
          </cell>
          <cell r="AU4">
            <v>446</v>
          </cell>
          <cell r="AV4">
            <v>232</v>
          </cell>
          <cell r="AW4">
            <v>400</v>
          </cell>
          <cell r="AX4">
            <v>352</v>
          </cell>
          <cell r="AY4">
            <v>256</v>
          </cell>
          <cell r="AZ4">
            <v>377</v>
          </cell>
          <cell r="BA4">
            <v>260</v>
          </cell>
          <cell r="BB4">
            <v>204</v>
          </cell>
          <cell r="BE4">
            <v>327</v>
          </cell>
          <cell r="BF4">
            <v>304</v>
          </cell>
          <cell r="BG4">
            <v>295</v>
          </cell>
          <cell r="BH4">
            <v>272</v>
          </cell>
        </row>
        <row r="5">
          <cell r="K5">
            <v>479.02748569667881</v>
          </cell>
          <cell r="L5">
            <v>353.6163775792121</v>
          </cell>
          <cell r="M5">
            <v>392.96302704450903</v>
          </cell>
          <cell r="N5">
            <v>446.90011009794546</v>
          </cell>
          <cell r="O5">
            <v>455.77560684775148</v>
          </cell>
          <cell r="P5">
            <v>392.96302704450903</v>
          </cell>
          <cell r="Q5">
            <v>496.86121382236968</v>
          </cell>
          <cell r="R5">
            <v>373.38645880574546</v>
          </cell>
          <cell r="S5">
            <v>418.16363662486663</v>
          </cell>
          <cell r="T5">
            <v>425.04898325593945</v>
          </cell>
          <cell r="U5">
            <v>463.35974980256356</v>
          </cell>
          <cell r="V5">
            <v>479.66721940385457</v>
          </cell>
          <cell r="W5">
            <v>519.45646721488117</v>
          </cell>
          <cell r="X5">
            <v>465.79355380830907</v>
          </cell>
          <cell r="Y5">
            <v>481.55394499180608</v>
          </cell>
          <cell r="Z5">
            <v>453.22569522079391</v>
          </cell>
          <cell r="AA5">
            <v>461.4555150731029</v>
          </cell>
          <cell r="AB5">
            <v>335.75976896254542</v>
          </cell>
          <cell r="AC5">
            <v>375.37952096056961</v>
          </cell>
          <cell r="AD5">
            <v>428.89375271569696</v>
          </cell>
          <cell r="AE5">
            <v>437.74627982187883</v>
          </cell>
          <cell r="AF5">
            <v>375.37952096056961</v>
          </cell>
          <cell r="AG5">
            <v>479.66721940385457</v>
          </cell>
          <cell r="AH5">
            <v>353.6163775792121</v>
          </cell>
          <cell r="AI5">
            <v>399.40538542172118</v>
          </cell>
          <cell r="AJ5">
            <v>410.43781839070908</v>
          </cell>
          <cell r="AK5">
            <v>445.4332553057576</v>
          </cell>
          <cell r="AL5">
            <v>462.10119197059998</v>
          </cell>
          <cell r="AM5">
            <v>492.10980559585454</v>
          </cell>
          <cell r="AN5">
            <v>445.71877576452732</v>
          </cell>
          <cell r="AO5">
            <v>463.97263073703027</v>
          </cell>
          <cell r="AP5">
            <v>435.20603225557579</v>
          </cell>
          <cell r="AQ5">
            <v>360.29470896787876</v>
          </cell>
          <cell r="AR5">
            <v>330.97393089201205</v>
          </cell>
          <cell r="AS5">
            <v>465.18067287384235</v>
          </cell>
          <cell r="AT5">
            <v>453.87137211829088</v>
          </cell>
          <cell r="AU5">
            <v>471.51305887844853</v>
          </cell>
          <cell r="AV5">
            <v>348.24252671161207</v>
          </cell>
          <cell r="AW5">
            <v>445.07277843757578</v>
          </cell>
          <cell r="AX5">
            <v>418.75358928809692</v>
          </cell>
          <cell r="AY5">
            <v>362.95189776387878</v>
          </cell>
          <cell r="AZ5">
            <v>432.66578468927275</v>
          </cell>
          <cell r="BA5">
            <v>364.14716873454546</v>
          </cell>
          <cell r="BB5">
            <v>331.6727760729454</v>
          </cell>
          <cell r="BE5">
            <v>532.11351648000004</v>
          </cell>
          <cell r="BF5">
            <v>510.90879896000001</v>
          </cell>
          <cell r="BG5">
            <v>505.03963607499998</v>
          </cell>
          <cell r="BH5">
            <v>485.88459816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>
            <v>1</v>
          </cell>
          <cell r="B8">
            <v>47.37</v>
          </cell>
          <cell r="C8">
            <v>48.65</v>
          </cell>
          <cell r="D8">
            <v>50.12</v>
          </cell>
          <cell r="E8">
            <v>70.33</v>
          </cell>
          <cell r="F8">
            <v>72.08</v>
          </cell>
          <cell r="G8">
            <v>54.2</v>
          </cell>
          <cell r="H8">
            <v>93.61</v>
          </cell>
        </row>
        <row r="9">
          <cell r="A9">
            <v>2</v>
          </cell>
          <cell r="B9">
            <v>52.63</v>
          </cell>
          <cell r="C9">
            <v>52.78</v>
          </cell>
          <cell r="D9">
            <v>58.13</v>
          </cell>
          <cell r="E9">
            <v>75.239999999999995</v>
          </cell>
          <cell r="F9">
            <v>78.63</v>
          </cell>
          <cell r="G9">
            <v>57.41</v>
          </cell>
          <cell r="H9">
            <v>100.47</v>
          </cell>
        </row>
        <row r="10">
          <cell r="A10">
            <v>3</v>
          </cell>
          <cell r="B10">
            <v>57.89</v>
          </cell>
          <cell r="C10">
            <v>56.83</v>
          </cell>
          <cell r="D10">
            <v>66.14</v>
          </cell>
          <cell r="E10">
            <v>80.09</v>
          </cell>
          <cell r="F10">
            <v>85.09</v>
          </cell>
          <cell r="G10">
            <v>62.55</v>
          </cell>
          <cell r="H10">
            <v>107.23</v>
          </cell>
        </row>
        <row r="11">
          <cell r="A11">
            <v>4</v>
          </cell>
          <cell r="B11">
            <v>63.15</v>
          </cell>
          <cell r="C11">
            <v>60.8</v>
          </cell>
          <cell r="D11">
            <v>74.150000000000006</v>
          </cell>
          <cell r="E11">
            <v>84.89</v>
          </cell>
          <cell r="F11">
            <v>91.47</v>
          </cell>
          <cell r="G11">
            <v>68.34</v>
          </cell>
          <cell r="H11">
            <v>113.9</v>
          </cell>
        </row>
        <row r="12">
          <cell r="A12">
            <v>5</v>
          </cell>
          <cell r="B12">
            <v>68.400000000000006</v>
          </cell>
          <cell r="C12">
            <v>64.7</v>
          </cell>
          <cell r="D12">
            <v>82.16</v>
          </cell>
          <cell r="E12">
            <v>89.63</v>
          </cell>
          <cell r="F12">
            <v>97.76</v>
          </cell>
          <cell r="G12">
            <v>71.400000000000006</v>
          </cell>
          <cell r="H12">
            <v>120.49</v>
          </cell>
        </row>
        <row r="13">
          <cell r="A13">
            <v>6</v>
          </cell>
          <cell r="B13">
            <v>73.66</v>
          </cell>
          <cell r="C13">
            <v>68.52</v>
          </cell>
          <cell r="D13">
            <v>90.17</v>
          </cell>
          <cell r="E13">
            <v>94.32</v>
          </cell>
          <cell r="F13">
            <v>103.98</v>
          </cell>
          <cell r="G13">
            <v>75.92</v>
          </cell>
          <cell r="H13">
            <v>126.99</v>
          </cell>
          <cell r="O13" t="str">
            <v xml:space="preserve">"Анапский ЗЖБИ", ЗАО </v>
          </cell>
        </row>
        <row r="14">
          <cell r="A14">
            <v>7</v>
          </cell>
          <cell r="B14">
            <v>78.92</v>
          </cell>
          <cell r="C14">
            <v>72.28</v>
          </cell>
          <cell r="D14">
            <v>98.18</v>
          </cell>
          <cell r="E14">
            <v>98.96</v>
          </cell>
          <cell r="F14">
            <v>110.11</v>
          </cell>
          <cell r="G14">
            <v>80.31</v>
          </cell>
          <cell r="H14">
            <v>133.41</v>
          </cell>
          <cell r="K14" t="str">
            <v>Абинский</v>
          </cell>
          <cell r="O14" t="str">
            <v>ООО "Альпикастройсервис"</v>
          </cell>
          <cell r="V14" t="str">
            <v>"БЕТОНАР", ООО</v>
          </cell>
          <cell r="AA14" t="str">
            <v>ОАО "Главстрой-Краснодар" Киевский карьер</v>
          </cell>
          <cell r="AF14" t="str">
            <v>НСМ-Кубань, ООО</v>
          </cell>
        </row>
        <row r="15">
          <cell r="A15">
            <v>8</v>
          </cell>
          <cell r="B15">
            <v>84.18</v>
          </cell>
          <cell r="C15">
            <v>75.97</v>
          </cell>
          <cell r="D15">
            <v>106.19</v>
          </cell>
          <cell r="E15">
            <v>103.55</v>
          </cell>
          <cell r="F15">
            <v>116.18</v>
          </cell>
          <cell r="G15">
            <v>83.36</v>
          </cell>
          <cell r="H15">
            <v>139.76</v>
          </cell>
          <cell r="K15" t="str">
            <v>Апшеронский</v>
          </cell>
          <cell r="O15" t="str">
            <v>ООО "ТАМАНЬ-БЕТОН" ст.Тамань</v>
          </cell>
          <cell r="V15" t="str">
            <v>"Выбор-С", ООО, Новороссийск</v>
          </cell>
          <cell r="AA15" t="str">
            <v>Гладковский карьер</v>
          </cell>
          <cell r="AF15" t="str">
            <v>Пшеха, ООО</v>
          </cell>
        </row>
        <row r="16">
          <cell r="A16">
            <v>9</v>
          </cell>
          <cell r="B16">
            <v>89.44</v>
          </cell>
          <cell r="C16">
            <v>79.59</v>
          </cell>
          <cell r="D16">
            <v>114.2</v>
          </cell>
          <cell r="E16">
            <v>108.09</v>
          </cell>
          <cell r="F16">
            <v>122.16</v>
          </cell>
          <cell r="G16">
            <v>88.32</v>
          </cell>
          <cell r="H16">
            <v>146.02000000000001</v>
          </cell>
          <cell r="K16" t="str">
            <v>Апшеронский (Лаго-Наки)</v>
          </cell>
          <cell r="O16" t="str">
            <v>ИП Соколовский Ф.С.   ст.Переясловская</v>
          </cell>
          <cell r="V16" t="str">
            <v>"Выбор-С", ООО, Северский</v>
          </cell>
          <cell r="AA16" t="str">
            <v>Карьероуправление Анапское, АОР НП</v>
          </cell>
          <cell r="AF16" t="str">
            <v>Архиповский карьер, ОАО</v>
          </cell>
        </row>
        <row r="17">
          <cell r="A17">
            <v>10</v>
          </cell>
          <cell r="B17">
            <v>94.7</v>
          </cell>
          <cell r="C17">
            <v>83.16</v>
          </cell>
          <cell r="D17">
            <v>122.21</v>
          </cell>
          <cell r="E17">
            <v>112.59</v>
          </cell>
          <cell r="F17">
            <v>128.08000000000001</v>
          </cell>
          <cell r="G17">
            <v>92.46</v>
          </cell>
          <cell r="H17">
            <v>152.22</v>
          </cell>
          <cell r="K17" t="str">
            <v>Белоглинский</v>
          </cell>
          <cell r="O17" t="str">
            <v>"Выбор-С", ООО, Новороссийск</v>
          </cell>
          <cell r="V17" t="str">
            <v>"Выбор-С", ООО, Курганинск</v>
          </cell>
          <cell r="AA17" t="str">
            <v>Медвежья гора, ОАО</v>
          </cell>
          <cell r="AF17" t="str">
            <v>Белпром, ООО</v>
          </cell>
        </row>
        <row r="18">
          <cell r="A18">
            <v>11</v>
          </cell>
          <cell r="B18">
            <v>99.96</v>
          </cell>
          <cell r="C18">
            <v>86.67</v>
          </cell>
          <cell r="D18">
            <v>130.22</v>
          </cell>
          <cell r="E18">
            <v>117.03</v>
          </cell>
          <cell r="F18">
            <v>133.93</v>
          </cell>
          <cell r="G18">
            <v>95.43</v>
          </cell>
          <cell r="H18">
            <v>158.34</v>
          </cell>
          <cell r="K18" t="str">
            <v>Белореченский</v>
          </cell>
          <cell r="O18" t="str">
            <v>"Выбор-С", ООО, Курганинск</v>
          </cell>
          <cell r="V18" t="str">
            <v xml:space="preserve">"Домостроитель", ОАО </v>
          </cell>
          <cell r="AA18" t="str">
            <v>Первомайский, ОАО КСМ</v>
          </cell>
          <cell r="AF18" t="str">
            <v>Белореченское карьеруправление, ООО</v>
          </cell>
        </row>
        <row r="19">
          <cell r="A19">
            <v>12</v>
          </cell>
          <cell r="B19">
            <v>105.22</v>
          </cell>
          <cell r="C19">
            <v>90.28</v>
          </cell>
          <cell r="D19">
            <v>138.22999999999999</v>
          </cell>
          <cell r="E19">
            <v>121.44</v>
          </cell>
          <cell r="F19">
            <v>139.71</v>
          </cell>
          <cell r="G19">
            <v>99.47</v>
          </cell>
          <cell r="H19">
            <v>164.38</v>
          </cell>
          <cell r="K19" t="str">
            <v>Брюховецкий</v>
          </cell>
          <cell r="O19" t="str">
            <v>ТПК ООО "КУБ"</v>
          </cell>
          <cell r="V19" t="str">
            <v>"Кредо", ООО</v>
          </cell>
          <cell r="AA19" t="str">
            <v>Нижнебаканский керамзитовый завод ЗАО "АББА"</v>
          </cell>
          <cell r="AF19" t="str">
            <v>Рекруд, ООО</v>
          </cell>
        </row>
        <row r="20">
          <cell r="A20">
            <v>13</v>
          </cell>
          <cell r="B20">
            <v>110.49</v>
          </cell>
          <cell r="C20">
            <v>93.87</v>
          </cell>
          <cell r="D20">
            <v>146.24</v>
          </cell>
          <cell r="E20">
            <v>125.8</v>
          </cell>
          <cell r="F20">
            <v>145.43</v>
          </cell>
          <cell r="G20">
            <v>103.88</v>
          </cell>
          <cell r="H20">
            <v>170.37</v>
          </cell>
          <cell r="K20" t="str">
            <v>Выселковский</v>
          </cell>
          <cell r="O20" t="str">
            <v xml:space="preserve">"Домостроитель", ОАО </v>
          </cell>
          <cell r="V20" t="str">
            <v>"МОНОЛИТ", ООО</v>
          </cell>
          <cell r="AA20" t="str">
            <v>Мергель, ООО</v>
          </cell>
          <cell r="AF20" t="str">
            <v>Сигма, ООО</v>
          </cell>
        </row>
        <row r="21">
          <cell r="A21">
            <v>14</v>
          </cell>
          <cell r="B21">
            <v>115.75</v>
          </cell>
          <cell r="C21">
            <v>97.42</v>
          </cell>
          <cell r="D21">
            <v>154.25</v>
          </cell>
          <cell r="E21">
            <v>130.12</v>
          </cell>
          <cell r="F21">
            <v>151.08000000000001</v>
          </cell>
          <cell r="G21">
            <v>109.27</v>
          </cell>
          <cell r="H21">
            <v>176.28</v>
          </cell>
          <cell r="K21" t="str">
            <v>г.Анапа</v>
          </cell>
          <cell r="O21" t="str">
            <v>"ВЛАД" ООО</v>
          </cell>
          <cell r="V21" t="str">
            <v xml:space="preserve">"Опытный ЗЖБИ", ОАО </v>
          </cell>
          <cell r="AA21" t="str">
            <v>"КОНУС", ООО карьер "Светлый" г.Геленджик</v>
          </cell>
          <cell r="AF21" t="str">
            <v>Ресурс, ООО</v>
          </cell>
        </row>
        <row r="22">
          <cell r="A22">
            <v>15</v>
          </cell>
          <cell r="B22">
            <v>121.01</v>
          </cell>
          <cell r="C22">
            <v>100.95</v>
          </cell>
          <cell r="D22">
            <v>162.26</v>
          </cell>
          <cell r="E22">
            <v>134.38999999999999</v>
          </cell>
          <cell r="F22">
            <v>156.66999999999999</v>
          </cell>
          <cell r="G22">
            <v>113.58</v>
          </cell>
          <cell r="H22">
            <v>182.13</v>
          </cell>
          <cell r="K22" t="str">
            <v>г.Армавир</v>
          </cell>
          <cell r="O22" t="str">
            <v>"Кредо", ООО</v>
          </cell>
          <cell r="V22" t="str">
            <v>"ТЕРЕМ", ООО, Белореченский р-н, п.Дружный</v>
          </cell>
          <cell r="AA22" t="str">
            <v>"АВАНГАРД" ООО (карьер "Кобза") г.Горячий Ключ</v>
          </cell>
          <cell r="AF22" t="str">
            <v>АИС-ПК, ООО</v>
          </cell>
        </row>
        <row r="23">
          <cell r="A23">
            <v>16</v>
          </cell>
          <cell r="B23">
            <v>126.27</v>
          </cell>
          <cell r="C23">
            <v>104.46</v>
          </cell>
          <cell r="D23">
            <v>170.27</v>
          </cell>
          <cell r="E23">
            <v>138.63</v>
          </cell>
          <cell r="F23">
            <v>162.19999999999999</v>
          </cell>
          <cell r="G23">
            <v>117.83</v>
          </cell>
          <cell r="H23">
            <v>187.92</v>
          </cell>
          <cell r="K23" t="str">
            <v>г.Геленджик</v>
          </cell>
          <cell r="O23" t="str">
            <v>"Усть-Лабинский завод МЖБК", ООО</v>
          </cell>
          <cell r="V23" t="str">
            <v>"ТЗЖБИ", ОАО</v>
          </cell>
          <cell r="AA23" t="str">
            <v>Данко, ООО</v>
          </cell>
          <cell r="AF23" t="str">
            <v>КУБ, ООО</v>
          </cell>
        </row>
        <row r="24">
          <cell r="A24">
            <v>17</v>
          </cell>
          <cell r="B24">
            <v>131.53</v>
          </cell>
          <cell r="C24">
            <v>107.93</v>
          </cell>
          <cell r="D24">
            <v>178.28</v>
          </cell>
          <cell r="E24">
            <v>142.83000000000001</v>
          </cell>
          <cell r="F24">
            <v>167.67</v>
          </cell>
          <cell r="G24">
            <v>122.41</v>
          </cell>
          <cell r="H24">
            <v>193.65</v>
          </cell>
          <cell r="K24" t="str">
            <v>г.Горячий Ключ</v>
          </cell>
          <cell r="O24" t="str">
            <v>"МОНОЛИТ", ООО</v>
          </cell>
          <cell r="V24" t="str">
            <v>АО "Краснодарский завод ЖБИиК"</v>
          </cell>
          <cell r="AA24" t="str">
            <v>Издательство Эталон, ООО</v>
          </cell>
          <cell r="AF24" t="str">
            <v>Владимирский карьер, ООО</v>
          </cell>
        </row>
        <row r="25">
          <cell r="A25">
            <v>18</v>
          </cell>
          <cell r="B25">
            <v>136.79</v>
          </cell>
          <cell r="C25">
            <v>111.39</v>
          </cell>
          <cell r="D25">
            <v>186.29</v>
          </cell>
          <cell r="E25">
            <v>146.99</v>
          </cell>
          <cell r="F25">
            <v>173.08</v>
          </cell>
          <cell r="G25">
            <v>126.57</v>
          </cell>
          <cell r="H25">
            <v>199.32</v>
          </cell>
          <cell r="K25" t="str">
            <v>г.Краснодар</v>
          </cell>
          <cell r="O25" t="str">
            <v xml:space="preserve">"Опытный ЗЖБИ", ОАО </v>
          </cell>
          <cell r="V25" t="str">
            <v>"Отрадненское ДРСУ", ОАО</v>
          </cell>
          <cell r="AA25" t="str">
            <v>Курортстройзаказчик ООО</v>
          </cell>
          <cell r="AF25" t="str">
            <v>Мехтранссервис, ООО</v>
          </cell>
        </row>
        <row r="26">
          <cell r="A26">
            <v>19</v>
          </cell>
          <cell r="B26">
            <v>142.05000000000001</v>
          </cell>
          <cell r="C26">
            <v>114.82</v>
          </cell>
          <cell r="D26">
            <v>194.3</v>
          </cell>
          <cell r="E26">
            <v>151.12</v>
          </cell>
          <cell r="F26">
            <v>178.44</v>
          </cell>
          <cell r="G26">
            <v>130.68</v>
          </cell>
          <cell r="H26">
            <v>204.93</v>
          </cell>
          <cell r="K26" t="str">
            <v>г.Новороссийск</v>
          </cell>
          <cell r="O26" t="str">
            <v>"Ростовавтомост", ОАО</v>
          </cell>
          <cell r="V26" t="str">
            <v>"БЕТОН-СЕРВИС", ООО</v>
          </cell>
          <cell r="AA26" t="str">
            <v>НЕРУДСТРОЙКОМ, ООО</v>
          </cell>
          <cell r="AF26" t="str">
            <v>Адыгеянеруд, ОАО</v>
          </cell>
        </row>
        <row r="27">
          <cell r="A27">
            <v>20</v>
          </cell>
          <cell r="B27">
            <v>147.31</v>
          </cell>
          <cell r="C27">
            <v>118.23</v>
          </cell>
          <cell r="D27">
            <v>202.31</v>
          </cell>
          <cell r="E27">
            <v>155.19999999999999</v>
          </cell>
          <cell r="F27">
            <v>183.75</v>
          </cell>
          <cell r="G27">
            <v>135.72999999999999</v>
          </cell>
          <cell r="H27">
            <v>210.48</v>
          </cell>
          <cell r="K27" t="str">
            <v>г.Сочи</v>
          </cell>
          <cell r="O27" t="str">
            <v>"РОСМОНТАЖ", ООО</v>
          </cell>
          <cell r="V27" t="str">
            <v>"Гулькевичский" АПСК ОАО</v>
          </cell>
          <cell r="AF27" t="str">
            <v>Андреедмитриевский щебзавод, ООО</v>
          </cell>
        </row>
        <row r="28">
          <cell r="A28">
            <v>21</v>
          </cell>
          <cell r="B28">
            <v>152.57</v>
          </cell>
          <cell r="C28">
            <v>121.86</v>
          </cell>
          <cell r="D28">
            <v>210.32</v>
          </cell>
          <cell r="E28">
            <v>159.26</v>
          </cell>
          <cell r="F28">
            <v>189</v>
          </cell>
          <cell r="G28">
            <v>139.75</v>
          </cell>
          <cell r="H28">
            <v>215.98</v>
          </cell>
          <cell r="K28" t="str">
            <v>Гулькевичский</v>
          </cell>
          <cell r="O28" t="str">
            <v>ООО "Торговый дом "Славянский ЖБИ"</v>
          </cell>
          <cell r="V28" t="str">
            <v>ООО "Железобетон" пгт.Афипский</v>
          </cell>
          <cell r="AF28" t="str">
            <v>Выбор-С, ООО ДСЗ г.Курганинск</v>
          </cell>
        </row>
        <row r="29">
          <cell r="A29">
            <v>22</v>
          </cell>
          <cell r="B29">
            <v>157.83000000000001</v>
          </cell>
          <cell r="C29">
            <v>125.49</v>
          </cell>
          <cell r="D29">
            <v>218.33</v>
          </cell>
          <cell r="E29">
            <v>163.28</v>
          </cell>
          <cell r="F29">
            <v>194.2</v>
          </cell>
          <cell r="G29">
            <v>143.74</v>
          </cell>
          <cell r="H29">
            <v>221.43</v>
          </cell>
          <cell r="K29" t="str">
            <v>Динской</v>
          </cell>
          <cell r="O29" t="str">
            <v>ООО "ЮГБЕТОНСЕРВИС" ст.Варениковская</v>
          </cell>
          <cell r="V29" t="str">
            <v>Гирейское ЗАО "ЖЕЛЕЗОБЕТОН"</v>
          </cell>
          <cell r="AF29" t="str">
            <v>Металлист, ООО (Псебайский карьер)</v>
          </cell>
        </row>
        <row r="30">
          <cell r="A30">
            <v>23</v>
          </cell>
          <cell r="B30">
            <v>163.09</v>
          </cell>
          <cell r="C30">
            <v>129.12</v>
          </cell>
          <cell r="D30">
            <v>226.34</v>
          </cell>
          <cell r="E30">
            <v>167.26</v>
          </cell>
          <cell r="F30">
            <v>199.36</v>
          </cell>
          <cell r="G30">
            <v>148.01</v>
          </cell>
          <cell r="H30">
            <v>226.83</v>
          </cell>
          <cell r="K30" t="str">
            <v>Ейский</v>
          </cell>
          <cell r="O30" t="str">
            <v>"ТЕРЕМ", ООО</v>
          </cell>
          <cell r="V30" t="str">
            <v>ОАО Гулькечский завод бетонных блоков "Блок"</v>
          </cell>
          <cell r="AF30" t="str">
            <v>ТД Стройпласт, карьер Воротниковский КЧР</v>
          </cell>
        </row>
        <row r="31">
          <cell r="A31">
            <v>24</v>
          </cell>
          <cell r="B31">
            <v>168.36</v>
          </cell>
          <cell r="C31">
            <v>132.75</v>
          </cell>
          <cell r="D31">
            <v>234.35</v>
          </cell>
          <cell r="E31">
            <v>171.22</v>
          </cell>
          <cell r="F31">
            <v>204.46</v>
          </cell>
          <cell r="G31">
            <v>151.91999999999999</v>
          </cell>
          <cell r="H31">
            <v>232.17</v>
          </cell>
          <cell r="K31" t="str">
            <v>Кавказский</v>
          </cell>
          <cell r="O31" t="str">
            <v>"ТЗЖБИ", ОАО</v>
          </cell>
          <cell r="V31" t="str">
            <v>ООО "Бетон-Мастер ЖБИ" г.Тихорецк</v>
          </cell>
          <cell r="AF31" t="str">
            <v>Союз, ООО</v>
          </cell>
        </row>
        <row r="32">
          <cell r="A32">
            <v>25</v>
          </cell>
          <cell r="B32">
            <v>173.62</v>
          </cell>
          <cell r="C32">
            <v>136.38</v>
          </cell>
          <cell r="D32">
            <v>242.36</v>
          </cell>
          <cell r="E32">
            <v>175.14</v>
          </cell>
          <cell r="F32">
            <v>209.52</v>
          </cell>
          <cell r="G32">
            <v>155.44999999999999</v>
          </cell>
          <cell r="H32">
            <v>237.47</v>
          </cell>
          <cell r="K32" t="str">
            <v>Калининский</v>
          </cell>
          <cell r="O32" t="str">
            <v>"Торгово-Промышленна Компния "МОЛОТ", ООО</v>
          </cell>
          <cell r="AF32" t="str">
            <v>ИП Нам А.М.</v>
          </cell>
        </row>
        <row r="33">
          <cell r="A33">
            <v>26</v>
          </cell>
          <cell r="B33">
            <v>178.88</v>
          </cell>
          <cell r="C33">
            <v>140.01</v>
          </cell>
          <cell r="D33">
            <v>250.37</v>
          </cell>
          <cell r="E33">
            <v>179.03</v>
          </cell>
          <cell r="F33">
            <v>214.54</v>
          </cell>
          <cell r="G33">
            <v>158.96</v>
          </cell>
          <cell r="H33">
            <v>242.72</v>
          </cell>
          <cell r="K33" t="str">
            <v>Каневский</v>
          </cell>
          <cell r="O33" t="str">
            <v>"Кропоткинский заво железобетонных изделий", АО</v>
          </cell>
          <cell r="AF33" t="str">
            <v>Венцы Заря, ОАО</v>
          </cell>
        </row>
        <row r="34">
          <cell r="A34">
            <v>27</v>
          </cell>
          <cell r="B34">
            <v>184.14</v>
          </cell>
          <cell r="C34">
            <v>143.63999999999999</v>
          </cell>
          <cell r="D34">
            <v>258.38</v>
          </cell>
          <cell r="E34">
            <v>182.89</v>
          </cell>
          <cell r="F34">
            <v>219.51</v>
          </cell>
          <cell r="G34">
            <v>162.44</v>
          </cell>
          <cell r="H34">
            <v>247.93</v>
          </cell>
          <cell r="K34" t="str">
            <v>Кореновский</v>
          </cell>
          <cell r="O34" t="str">
            <v>"Прибой плюс" ООО</v>
          </cell>
          <cell r="AF34" t="str">
            <v>Вишневский, ОАО КСМ</v>
          </cell>
        </row>
        <row r="35">
          <cell r="A35">
            <v>28</v>
          </cell>
          <cell r="B35">
            <v>189.4</v>
          </cell>
          <cell r="C35">
            <v>147.28</v>
          </cell>
          <cell r="D35">
            <v>266.39</v>
          </cell>
          <cell r="E35">
            <v>186.72</v>
          </cell>
          <cell r="F35">
            <v>224.43</v>
          </cell>
          <cell r="G35">
            <v>165.88</v>
          </cell>
          <cell r="H35">
            <v>253.09</v>
          </cell>
          <cell r="K35" t="str">
            <v>Красноармейский</v>
          </cell>
          <cell r="O35" t="str">
            <v>"Югстрой"</v>
          </cell>
          <cell r="AF35" t="str">
            <v>Сочинеруд Дагомысский карьер, ЗАО</v>
          </cell>
        </row>
        <row r="36">
          <cell r="A36">
            <v>29</v>
          </cell>
          <cell r="B36">
            <v>194.66</v>
          </cell>
          <cell r="C36">
            <v>150.91</v>
          </cell>
          <cell r="D36">
            <v>274.39999999999998</v>
          </cell>
          <cell r="E36">
            <v>190.53</v>
          </cell>
          <cell r="F36">
            <v>229.32</v>
          </cell>
          <cell r="G36">
            <v>168.68</v>
          </cell>
          <cell r="H36">
            <v>258.2</v>
          </cell>
          <cell r="K36" t="str">
            <v>Крыловский</v>
          </cell>
          <cell r="O36" t="str">
            <v>"Спецжелезобетон-Юг", ООО</v>
          </cell>
        </row>
        <row r="37">
          <cell r="A37">
            <v>30</v>
          </cell>
          <cell r="B37">
            <v>199.92</v>
          </cell>
          <cell r="C37">
            <v>154.54</v>
          </cell>
          <cell r="D37">
            <v>282.41000000000003</v>
          </cell>
          <cell r="E37">
            <v>194.3</v>
          </cell>
          <cell r="F37">
            <v>234.16</v>
          </cell>
          <cell r="G37">
            <v>172.07</v>
          </cell>
          <cell r="H37">
            <v>263.27999999999997</v>
          </cell>
          <cell r="K37" t="str">
            <v>Крымский</v>
          </cell>
          <cell r="O37" t="str">
            <v>"Отрадненское ДРСУ", ОАО</v>
          </cell>
        </row>
        <row r="38">
          <cell r="A38">
            <v>31</v>
          </cell>
          <cell r="B38">
            <v>204.95</v>
          </cell>
          <cell r="C38">
            <v>158.04</v>
          </cell>
          <cell r="D38">
            <v>289.58</v>
          </cell>
          <cell r="E38">
            <v>198.05</v>
          </cell>
          <cell r="F38">
            <v>238.96</v>
          </cell>
          <cell r="G38">
            <v>175.43</v>
          </cell>
          <cell r="H38">
            <v>268.31</v>
          </cell>
          <cell r="K38" t="str">
            <v>Курганинский</v>
          </cell>
          <cell r="O38" t="str">
            <v>"РегионДорСтрой", ООО</v>
          </cell>
        </row>
        <row r="39">
          <cell r="A39">
            <v>32</v>
          </cell>
          <cell r="B39">
            <v>209.97</v>
          </cell>
          <cell r="C39">
            <v>161.54</v>
          </cell>
          <cell r="D39">
            <v>296.75</v>
          </cell>
          <cell r="E39">
            <v>201.77</v>
          </cell>
          <cell r="F39">
            <v>243.73</v>
          </cell>
          <cell r="G39">
            <v>178.77</v>
          </cell>
          <cell r="H39">
            <v>273.3</v>
          </cell>
          <cell r="K39" t="str">
            <v>Кущевский</v>
          </cell>
          <cell r="O39" t="str">
            <v>"СТРОЙСПЕКТР", ООО</v>
          </cell>
        </row>
        <row r="40">
          <cell r="A40">
            <v>33</v>
          </cell>
          <cell r="B40">
            <v>215</v>
          </cell>
          <cell r="C40">
            <v>165.04</v>
          </cell>
          <cell r="D40">
            <v>303.92</v>
          </cell>
          <cell r="E40">
            <v>205.47</v>
          </cell>
          <cell r="F40">
            <v>248.46</v>
          </cell>
          <cell r="G40">
            <v>182.08</v>
          </cell>
          <cell r="H40">
            <v>278.25</v>
          </cell>
          <cell r="K40" t="str">
            <v>Лабинский</v>
          </cell>
          <cell r="O40" t="str">
            <v>ИП Вербов Ю.В.</v>
          </cell>
        </row>
        <row r="41">
          <cell r="A41">
            <v>34</v>
          </cell>
          <cell r="B41">
            <v>220.03</v>
          </cell>
          <cell r="C41">
            <v>168.54</v>
          </cell>
          <cell r="D41">
            <v>311.08999999999997</v>
          </cell>
          <cell r="E41">
            <v>209.14</v>
          </cell>
          <cell r="F41">
            <v>253.15</v>
          </cell>
          <cell r="G41">
            <v>185.36</v>
          </cell>
          <cell r="H41">
            <v>283.17</v>
          </cell>
          <cell r="K41" t="str">
            <v>Ленинградский</v>
          </cell>
          <cell r="O41" t="str">
            <v>ИП Багманян Э.А</v>
          </cell>
        </row>
        <row r="42">
          <cell r="A42">
            <v>35</v>
          </cell>
          <cell r="B42">
            <v>225.05</v>
          </cell>
          <cell r="C42">
            <v>172.04</v>
          </cell>
          <cell r="D42">
            <v>318.26</v>
          </cell>
          <cell r="E42">
            <v>212.79</v>
          </cell>
          <cell r="F42">
            <v>257.8</v>
          </cell>
          <cell r="G42">
            <v>188.01</v>
          </cell>
          <cell r="H42">
            <v>288.04000000000002</v>
          </cell>
          <cell r="K42" t="str">
            <v>Мостовский</v>
          </cell>
          <cell r="O42" t="str">
            <v>"АЗАК", ООО</v>
          </cell>
        </row>
        <row r="43">
          <cell r="A43">
            <v>36</v>
          </cell>
          <cell r="B43">
            <v>230.08</v>
          </cell>
          <cell r="C43">
            <v>175.55</v>
          </cell>
          <cell r="D43">
            <v>325.43</v>
          </cell>
          <cell r="E43">
            <v>216.41</v>
          </cell>
          <cell r="F43">
            <v>262.42</v>
          </cell>
          <cell r="G43">
            <v>191.25</v>
          </cell>
          <cell r="H43">
            <v>292.88</v>
          </cell>
          <cell r="K43" t="str">
            <v>Новокубанский</v>
          </cell>
          <cell r="O43" t="str">
            <v>"Южная Корона-БКЗ", ООО</v>
          </cell>
        </row>
        <row r="44">
          <cell r="A44">
            <v>37</v>
          </cell>
          <cell r="B44">
            <v>235.1</v>
          </cell>
          <cell r="C44">
            <v>179.05</v>
          </cell>
          <cell r="D44">
            <v>332.6</v>
          </cell>
          <cell r="E44">
            <v>220.01</v>
          </cell>
          <cell r="F44">
            <v>267</v>
          </cell>
          <cell r="G44">
            <v>194.46</v>
          </cell>
          <cell r="H44">
            <v>297.68</v>
          </cell>
          <cell r="K44" t="str">
            <v>Новопокровский</v>
          </cell>
          <cell r="O44" t="str">
            <v>"БЕТОН-СЕРВИС", ООО</v>
          </cell>
        </row>
        <row r="45">
          <cell r="A45">
            <v>38</v>
          </cell>
          <cell r="B45">
            <v>240.13</v>
          </cell>
          <cell r="C45">
            <v>182.55</v>
          </cell>
          <cell r="D45">
            <v>339.77</v>
          </cell>
          <cell r="E45">
            <v>223.58</v>
          </cell>
          <cell r="F45">
            <v>271.56</v>
          </cell>
          <cell r="G45">
            <v>197.65</v>
          </cell>
          <cell r="H45">
            <v>302.45</v>
          </cell>
          <cell r="K45" t="str">
            <v>Отрадненский</v>
          </cell>
          <cell r="O45" t="str">
            <v>"Гулькевичский" АПСК ОАО</v>
          </cell>
        </row>
        <row r="46">
          <cell r="A46">
            <v>39</v>
          </cell>
          <cell r="B46">
            <v>245.15</v>
          </cell>
          <cell r="C46">
            <v>186.05</v>
          </cell>
          <cell r="D46">
            <v>346.94</v>
          </cell>
          <cell r="E46">
            <v>227.14</v>
          </cell>
          <cell r="F46">
            <v>276.08</v>
          </cell>
          <cell r="G46">
            <v>200.82</v>
          </cell>
          <cell r="H46">
            <v>307.19</v>
          </cell>
          <cell r="K46" t="str">
            <v>Павловский</v>
          </cell>
          <cell r="O46" t="str">
            <v>"Стройиндустрия", ООО</v>
          </cell>
        </row>
        <row r="47">
          <cell r="A47">
            <v>40</v>
          </cell>
          <cell r="B47">
            <v>250.18</v>
          </cell>
          <cell r="C47">
            <v>189.55</v>
          </cell>
          <cell r="D47">
            <v>354.11</v>
          </cell>
          <cell r="E47">
            <v>230.67</v>
          </cell>
          <cell r="F47">
            <v>280.57</v>
          </cell>
          <cell r="G47">
            <v>203.96</v>
          </cell>
          <cell r="H47">
            <v>311.89</v>
          </cell>
          <cell r="K47" t="str">
            <v>Приморско-Ахтарский</v>
          </cell>
          <cell r="O47" t="str">
            <v>"Призма", ООО</v>
          </cell>
        </row>
        <row r="48">
          <cell r="A48">
            <v>41</v>
          </cell>
          <cell r="B48">
            <v>255.1</v>
          </cell>
          <cell r="C48">
            <v>192.98</v>
          </cell>
          <cell r="D48">
            <v>360.93</v>
          </cell>
          <cell r="E48">
            <v>237.12</v>
          </cell>
          <cell r="F48">
            <v>284.82</v>
          </cell>
          <cell r="G48">
            <v>206.95</v>
          </cell>
          <cell r="H48">
            <v>316.35000000000002</v>
          </cell>
          <cell r="K48" t="str">
            <v>Северский</v>
          </cell>
          <cell r="O48" t="str">
            <v>"Янтарь", ООО</v>
          </cell>
        </row>
        <row r="49">
          <cell r="A49">
            <v>42</v>
          </cell>
          <cell r="B49">
            <v>260.02</v>
          </cell>
          <cell r="C49">
            <v>196.41</v>
          </cell>
          <cell r="D49">
            <v>367.75</v>
          </cell>
          <cell r="E49">
            <v>241.33</v>
          </cell>
          <cell r="F49">
            <v>290.2</v>
          </cell>
          <cell r="G49">
            <v>211.02</v>
          </cell>
          <cell r="H49">
            <v>321.99</v>
          </cell>
          <cell r="K49" t="str">
            <v>Славянский</v>
          </cell>
          <cell r="O49" t="str">
            <v>ООО ПФ "ДорМеталл"</v>
          </cell>
        </row>
        <row r="50">
          <cell r="A50">
            <v>43</v>
          </cell>
          <cell r="B50">
            <v>264.94</v>
          </cell>
          <cell r="C50">
            <v>199.84</v>
          </cell>
          <cell r="D50">
            <v>374.58</v>
          </cell>
          <cell r="E50">
            <v>245.54</v>
          </cell>
          <cell r="F50">
            <v>295.58999999999997</v>
          </cell>
          <cell r="G50">
            <v>216.59</v>
          </cell>
          <cell r="H50">
            <v>327.62</v>
          </cell>
          <cell r="K50" t="str">
            <v>Староминский</v>
          </cell>
          <cell r="O50" t="str">
            <v>ООО "Южная строительная компания"</v>
          </cell>
        </row>
        <row r="51">
          <cell r="A51">
            <v>44</v>
          </cell>
          <cell r="B51">
            <v>269.85000000000002</v>
          </cell>
          <cell r="C51">
            <v>203.26</v>
          </cell>
          <cell r="D51">
            <v>381.4</v>
          </cell>
          <cell r="E51">
            <v>249.74</v>
          </cell>
          <cell r="F51">
            <v>300.97000000000003</v>
          </cell>
          <cell r="G51">
            <v>220.34</v>
          </cell>
          <cell r="H51">
            <v>333.25</v>
          </cell>
          <cell r="K51" t="str">
            <v>Тбилисский</v>
          </cell>
          <cell r="O51" t="str">
            <v>ООО "ПЖБИ"</v>
          </cell>
        </row>
        <row r="52">
          <cell r="A52">
            <v>45</v>
          </cell>
          <cell r="B52">
            <v>274.77</v>
          </cell>
          <cell r="C52">
            <v>206.69</v>
          </cell>
          <cell r="D52">
            <v>388.23</v>
          </cell>
          <cell r="E52">
            <v>253.95</v>
          </cell>
          <cell r="F52">
            <v>306.35000000000002</v>
          </cell>
          <cell r="G52">
            <v>224.1</v>
          </cell>
          <cell r="H52">
            <v>338.88</v>
          </cell>
          <cell r="K52" t="str">
            <v>Темрюкский</v>
          </cell>
          <cell r="O52" t="str">
            <v>ООО "Кубань Бетон"</v>
          </cell>
        </row>
        <row r="53">
          <cell r="A53">
            <v>46</v>
          </cell>
          <cell r="B53">
            <v>279.69</v>
          </cell>
          <cell r="C53">
            <v>210.12</v>
          </cell>
          <cell r="D53">
            <v>395.05</v>
          </cell>
          <cell r="E53">
            <v>258.16000000000003</v>
          </cell>
          <cell r="F53">
            <v>311.74</v>
          </cell>
          <cell r="G53">
            <v>228.77</v>
          </cell>
          <cell r="H53">
            <v>344.51</v>
          </cell>
          <cell r="K53" t="str">
            <v>Тимашевский</v>
          </cell>
          <cell r="O53" t="str">
            <v>Гирейское ЗАО "ЖЕЛЕЗОБЕТОН"</v>
          </cell>
        </row>
        <row r="54">
          <cell r="A54">
            <v>47</v>
          </cell>
          <cell r="B54">
            <v>284.61</v>
          </cell>
          <cell r="C54">
            <v>213.55</v>
          </cell>
          <cell r="D54">
            <v>401.88</v>
          </cell>
          <cell r="E54">
            <v>262.37</v>
          </cell>
          <cell r="F54">
            <v>317.12</v>
          </cell>
          <cell r="G54">
            <v>232.83</v>
          </cell>
          <cell r="H54">
            <v>350.15</v>
          </cell>
          <cell r="K54" t="str">
            <v>Тихорецкий</v>
          </cell>
          <cell r="O54" t="str">
            <v>ОАО Гулькечский завод бетонных блоков "Блок"</v>
          </cell>
        </row>
        <row r="55">
          <cell r="A55">
            <v>48</v>
          </cell>
          <cell r="B55">
            <v>289.52999999999997</v>
          </cell>
          <cell r="C55">
            <v>216.98</v>
          </cell>
          <cell r="D55">
            <v>408.7</v>
          </cell>
          <cell r="E55">
            <v>266.58</v>
          </cell>
          <cell r="F55">
            <v>322.51</v>
          </cell>
          <cell r="G55">
            <v>236.58</v>
          </cell>
          <cell r="H55">
            <v>355.78</v>
          </cell>
          <cell r="K55" t="str">
            <v>Туапсинский</v>
          </cell>
          <cell r="O55" t="str">
            <v>ООО "ГАРАНТ-ЖБИ"</v>
          </cell>
        </row>
        <row r="56">
          <cell r="A56">
            <v>49</v>
          </cell>
          <cell r="B56">
            <v>294.45</v>
          </cell>
          <cell r="C56">
            <v>220.4</v>
          </cell>
          <cell r="D56">
            <v>415.53</v>
          </cell>
          <cell r="E56">
            <v>270.79000000000002</v>
          </cell>
          <cell r="F56">
            <v>327.89</v>
          </cell>
          <cell r="G56">
            <v>241.25</v>
          </cell>
          <cell r="H56">
            <v>361.42</v>
          </cell>
          <cell r="K56" t="str">
            <v>Успенский</v>
          </cell>
          <cell r="O56" t="str">
            <v>ООО "Бетон-Мастер ЖБИ" г.Тихорецк</v>
          </cell>
        </row>
        <row r="57">
          <cell r="A57">
            <v>50</v>
          </cell>
          <cell r="B57">
            <v>299.36</v>
          </cell>
          <cell r="C57">
            <v>223.83</v>
          </cell>
          <cell r="D57">
            <v>422.35</v>
          </cell>
          <cell r="E57">
            <v>275</v>
          </cell>
          <cell r="F57">
            <v>333.28</v>
          </cell>
          <cell r="G57">
            <v>245.92</v>
          </cell>
          <cell r="H57">
            <v>367.05</v>
          </cell>
          <cell r="K57" t="str">
            <v>Усть-Лабинский</v>
          </cell>
          <cell r="O57" t="str">
            <v>ООО "Бетон-Мастер ЖБИ" ст.Павловская</v>
          </cell>
        </row>
        <row r="58">
          <cell r="A58">
            <v>51</v>
          </cell>
          <cell r="B58">
            <v>304.18</v>
          </cell>
          <cell r="C58">
            <v>227.19</v>
          </cell>
          <cell r="D58">
            <v>428.86</v>
          </cell>
          <cell r="E58">
            <v>279.20999999999998</v>
          </cell>
          <cell r="G58">
            <v>250.29</v>
          </cell>
          <cell r="H58">
            <v>372.69</v>
          </cell>
          <cell r="K58" t="str">
            <v>Щербиновский</v>
          </cell>
          <cell r="O58" t="str">
            <v>ООО "Бетон-Мастер ЖБИ" с.Белая Глина</v>
          </cell>
        </row>
        <row r="59">
          <cell r="A59">
            <v>52</v>
          </cell>
          <cell r="B59">
            <v>309</v>
          </cell>
          <cell r="C59">
            <v>230.55</v>
          </cell>
          <cell r="D59">
            <v>435.38</v>
          </cell>
          <cell r="E59">
            <v>283.42</v>
          </cell>
          <cell r="G59">
            <v>254.66</v>
          </cell>
          <cell r="H59">
            <v>378.33</v>
          </cell>
        </row>
        <row r="60">
          <cell r="A60">
            <v>53</v>
          </cell>
          <cell r="B60">
            <v>313.81</v>
          </cell>
          <cell r="C60">
            <v>233.91</v>
          </cell>
          <cell r="D60">
            <v>441.89</v>
          </cell>
          <cell r="E60">
            <v>287.63</v>
          </cell>
          <cell r="G60">
            <v>259.66000000000003</v>
          </cell>
          <cell r="H60">
            <v>383.96</v>
          </cell>
        </row>
        <row r="61">
          <cell r="A61">
            <v>54</v>
          </cell>
          <cell r="B61">
            <v>318.63</v>
          </cell>
          <cell r="C61">
            <v>237.27</v>
          </cell>
          <cell r="D61">
            <v>448.41</v>
          </cell>
          <cell r="E61">
            <v>291.83999999999997</v>
          </cell>
          <cell r="G61">
            <v>264.04000000000002</v>
          </cell>
          <cell r="H61">
            <v>389.6</v>
          </cell>
        </row>
        <row r="62">
          <cell r="A62">
            <v>55</v>
          </cell>
          <cell r="B62">
            <v>323.45</v>
          </cell>
          <cell r="C62">
            <v>240.63</v>
          </cell>
          <cell r="D62">
            <v>454.92</v>
          </cell>
          <cell r="E62">
            <v>296.05</v>
          </cell>
          <cell r="G62">
            <v>268.43</v>
          </cell>
          <cell r="H62">
            <v>395.24</v>
          </cell>
        </row>
        <row r="63">
          <cell r="A63">
            <v>56</v>
          </cell>
          <cell r="B63">
            <v>328.26</v>
          </cell>
          <cell r="C63">
            <v>243.99</v>
          </cell>
          <cell r="D63">
            <v>461.44</v>
          </cell>
          <cell r="E63">
            <v>300.26</v>
          </cell>
          <cell r="G63">
            <v>272.82</v>
          </cell>
          <cell r="H63">
            <v>400.87</v>
          </cell>
        </row>
        <row r="64">
          <cell r="A64">
            <v>57</v>
          </cell>
          <cell r="B64">
            <v>333.08</v>
          </cell>
          <cell r="C64">
            <v>247.35</v>
          </cell>
          <cell r="D64">
            <v>467.95</v>
          </cell>
          <cell r="E64">
            <v>304.47000000000003</v>
          </cell>
          <cell r="G64">
            <v>277.85000000000002</v>
          </cell>
          <cell r="H64">
            <v>406.51</v>
          </cell>
        </row>
        <row r="65">
          <cell r="A65">
            <v>58</v>
          </cell>
          <cell r="B65">
            <v>337.9</v>
          </cell>
          <cell r="C65">
            <v>250.71</v>
          </cell>
          <cell r="D65">
            <v>474.46</v>
          </cell>
          <cell r="E65">
            <v>308.68</v>
          </cell>
          <cell r="G65">
            <v>282.24</v>
          </cell>
          <cell r="H65">
            <v>412.15</v>
          </cell>
        </row>
        <row r="66">
          <cell r="A66">
            <v>59</v>
          </cell>
          <cell r="B66">
            <v>342.71</v>
          </cell>
          <cell r="C66">
            <v>254.07</v>
          </cell>
          <cell r="D66">
            <v>480.98</v>
          </cell>
          <cell r="E66">
            <v>312.89999999999998</v>
          </cell>
          <cell r="G66">
            <v>286.64999999999998</v>
          </cell>
          <cell r="H66">
            <v>417.79</v>
          </cell>
        </row>
        <row r="67">
          <cell r="A67">
            <v>60</v>
          </cell>
          <cell r="B67">
            <v>347.53</v>
          </cell>
          <cell r="C67">
            <v>257.43</v>
          </cell>
          <cell r="D67">
            <v>487.49</v>
          </cell>
          <cell r="E67">
            <v>317.11</v>
          </cell>
          <cell r="G67">
            <v>291.05</v>
          </cell>
          <cell r="H67">
            <v>423.43</v>
          </cell>
        </row>
        <row r="68">
          <cell r="A68">
            <v>61</v>
          </cell>
          <cell r="B68">
            <v>352.25</v>
          </cell>
          <cell r="C68">
            <v>260.72000000000003</v>
          </cell>
          <cell r="D68">
            <v>493.73</v>
          </cell>
          <cell r="E68">
            <v>321.32</v>
          </cell>
          <cell r="G68">
            <v>296.10000000000002</v>
          </cell>
          <cell r="H68">
            <v>429.07</v>
          </cell>
        </row>
        <row r="69">
          <cell r="A69">
            <v>62</v>
          </cell>
          <cell r="B69">
            <v>356.97</v>
          </cell>
          <cell r="C69">
            <v>264.02</v>
          </cell>
          <cell r="D69">
            <v>499.96</v>
          </cell>
          <cell r="E69">
            <v>325.52999999999997</v>
          </cell>
          <cell r="G69">
            <v>300.52</v>
          </cell>
          <cell r="H69">
            <v>434.71</v>
          </cell>
        </row>
        <row r="70">
          <cell r="A70">
            <v>63</v>
          </cell>
          <cell r="B70">
            <v>361.69</v>
          </cell>
          <cell r="C70">
            <v>267.31</v>
          </cell>
          <cell r="D70">
            <v>506.2</v>
          </cell>
          <cell r="E70">
            <v>329.74</v>
          </cell>
          <cell r="G70">
            <v>304.93</v>
          </cell>
          <cell r="H70">
            <v>440.35</v>
          </cell>
        </row>
        <row r="71">
          <cell r="A71">
            <v>64</v>
          </cell>
          <cell r="B71">
            <v>366.41</v>
          </cell>
          <cell r="C71">
            <v>270.60000000000002</v>
          </cell>
          <cell r="D71">
            <v>512.42999999999995</v>
          </cell>
          <cell r="E71">
            <v>333.96</v>
          </cell>
          <cell r="G71">
            <v>309.35000000000002</v>
          </cell>
          <cell r="H71">
            <v>445.99</v>
          </cell>
        </row>
        <row r="72">
          <cell r="A72">
            <v>65</v>
          </cell>
          <cell r="B72">
            <v>371.13</v>
          </cell>
          <cell r="C72">
            <v>273.89999999999998</v>
          </cell>
          <cell r="D72">
            <v>518.66999999999996</v>
          </cell>
          <cell r="E72">
            <v>338.17</v>
          </cell>
          <cell r="G72">
            <v>314.43</v>
          </cell>
          <cell r="H72">
            <v>451.63</v>
          </cell>
        </row>
        <row r="73">
          <cell r="A73">
            <v>66</v>
          </cell>
          <cell r="B73">
            <v>375.85</v>
          </cell>
          <cell r="C73">
            <v>277.19</v>
          </cell>
          <cell r="D73">
            <v>524.9</v>
          </cell>
          <cell r="E73">
            <v>342.38</v>
          </cell>
          <cell r="G73">
            <v>318.85000000000002</v>
          </cell>
          <cell r="H73">
            <v>457.27</v>
          </cell>
        </row>
        <row r="74">
          <cell r="A74">
            <v>67</v>
          </cell>
          <cell r="B74">
            <v>380.57</v>
          </cell>
          <cell r="C74">
            <v>280.49</v>
          </cell>
          <cell r="D74">
            <v>531.14</v>
          </cell>
          <cell r="E74">
            <v>346.6</v>
          </cell>
          <cell r="G74">
            <v>323.27</v>
          </cell>
          <cell r="H74">
            <v>462.91</v>
          </cell>
        </row>
        <row r="75">
          <cell r="A75">
            <v>68</v>
          </cell>
          <cell r="B75">
            <v>385.29</v>
          </cell>
          <cell r="C75">
            <v>283.77999999999997</v>
          </cell>
          <cell r="D75">
            <v>537.37</v>
          </cell>
          <cell r="E75">
            <v>350.81</v>
          </cell>
          <cell r="G75">
            <v>327.02999999999997</v>
          </cell>
          <cell r="H75">
            <v>468.55</v>
          </cell>
        </row>
        <row r="76">
          <cell r="A76">
            <v>69</v>
          </cell>
          <cell r="B76">
            <v>390.01</v>
          </cell>
          <cell r="C76">
            <v>287.07</v>
          </cell>
          <cell r="D76">
            <v>543.61</v>
          </cell>
          <cell r="E76">
            <v>355.03</v>
          </cell>
          <cell r="G76">
            <v>332.8</v>
          </cell>
          <cell r="H76">
            <v>474.2</v>
          </cell>
        </row>
        <row r="77">
          <cell r="A77">
            <v>70</v>
          </cell>
          <cell r="B77">
            <v>394.72</v>
          </cell>
          <cell r="C77">
            <v>290.37</v>
          </cell>
          <cell r="D77">
            <v>549.84</v>
          </cell>
          <cell r="E77">
            <v>359.24</v>
          </cell>
          <cell r="G77">
            <v>337.24</v>
          </cell>
          <cell r="H77">
            <v>479.84</v>
          </cell>
        </row>
        <row r="78">
          <cell r="A78">
            <v>71</v>
          </cell>
          <cell r="B78">
            <v>399.35</v>
          </cell>
          <cell r="C78">
            <v>293.60000000000002</v>
          </cell>
          <cell r="D78">
            <v>555.82000000000005</v>
          </cell>
          <cell r="E78">
            <v>363.45</v>
          </cell>
          <cell r="G78">
            <v>341.67</v>
          </cell>
          <cell r="H78">
            <v>485.48</v>
          </cell>
        </row>
        <row r="79">
          <cell r="A79">
            <v>72</v>
          </cell>
          <cell r="B79">
            <v>403.98</v>
          </cell>
          <cell r="C79">
            <v>296.83</v>
          </cell>
          <cell r="D79">
            <v>561.79999999999995</v>
          </cell>
          <cell r="E79">
            <v>367.67</v>
          </cell>
          <cell r="G79">
            <v>346.11</v>
          </cell>
          <cell r="H79">
            <v>491.12</v>
          </cell>
        </row>
        <row r="80">
          <cell r="A80">
            <v>73</v>
          </cell>
          <cell r="B80">
            <v>408.61</v>
          </cell>
          <cell r="C80">
            <v>300.07</v>
          </cell>
          <cell r="D80">
            <v>567.78</v>
          </cell>
          <cell r="E80">
            <v>371.88</v>
          </cell>
          <cell r="G80">
            <v>351.23</v>
          </cell>
          <cell r="H80">
            <v>496.77</v>
          </cell>
        </row>
        <row r="81">
          <cell r="A81">
            <v>74</v>
          </cell>
          <cell r="B81">
            <v>413.24</v>
          </cell>
          <cell r="C81">
            <v>303.3</v>
          </cell>
          <cell r="D81">
            <v>573.77</v>
          </cell>
          <cell r="E81">
            <v>376.1</v>
          </cell>
          <cell r="G81">
            <v>355.67</v>
          </cell>
          <cell r="H81">
            <v>502.41</v>
          </cell>
        </row>
        <row r="82">
          <cell r="A82">
            <v>75</v>
          </cell>
          <cell r="B82">
            <v>417.86</v>
          </cell>
          <cell r="C82">
            <v>306.52999999999997</v>
          </cell>
          <cell r="D82">
            <v>579.75</v>
          </cell>
          <cell r="E82">
            <v>380.31</v>
          </cell>
          <cell r="G82">
            <v>360.11</v>
          </cell>
          <cell r="H82">
            <v>508.05</v>
          </cell>
        </row>
        <row r="83">
          <cell r="A83">
            <v>76</v>
          </cell>
          <cell r="B83">
            <v>422.49</v>
          </cell>
          <cell r="C83">
            <v>309.76</v>
          </cell>
          <cell r="D83">
            <v>585.73</v>
          </cell>
          <cell r="E83">
            <v>384.53</v>
          </cell>
          <cell r="G83">
            <v>365.25</v>
          </cell>
          <cell r="H83">
            <v>513.70000000000005</v>
          </cell>
        </row>
        <row r="84">
          <cell r="A84">
            <v>77</v>
          </cell>
          <cell r="B84">
            <v>427.12</v>
          </cell>
          <cell r="C84">
            <v>313</v>
          </cell>
          <cell r="D84">
            <v>591.71</v>
          </cell>
          <cell r="E84">
            <v>388.74</v>
          </cell>
          <cell r="G84">
            <v>369.7</v>
          </cell>
          <cell r="H84">
            <v>519.34</v>
          </cell>
        </row>
        <row r="85">
          <cell r="A85">
            <v>78</v>
          </cell>
          <cell r="B85">
            <v>431.75</v>
          </cell>
          <cell r="C85">
            <v>316.23</v>
          </cell>
          <cell r="D85">
            <v>597.69000000000005</v>
          </cell>
          <cell r="E85">
            <v>392.96</v>
          </cell>
          <cell r="G85">
            <v>374.15</v>
          </cell>
          <cell r="H85">
            <v>524.99</v>
          </cell>
        </row>
        <row r="86">
          <cell r="A86">
            <v>79</v>
          </cell>
          <cell r="B86">
            <v>436.37</v>
          </cell>
          <cell r="C86">
            <v>319.45999999999998</v>
          </cell>
          <cell r="D86">
            <v>603.66999999999996</v>
          </cell>
          <cell r="E86">
            <v>397.17</v>
          </cell>
          <cell r="G86">
            <v>378.6</v>
          </cell>
          <cell r="H86">
            <v>530.63</v>
          </cell>
        </row>
        <row r="87">
          <cell r="A87">
            <v>80</v>
          </cell>
          <cell r="B87">
            <v>441</v>
          </cell>
          <cell r="C87">
            <v>322.69</v>
          </cell>
          <cell r="D87">
            <v>609.65</v>
          </cell>
          <cell r="E87">
            <v>401.39</v>
          </cell>
          <cell r="G87">
            <v>383.76</v>
          </cell>
          <cell r="H87">
            <v>536.27</v>
          </cell>
        </row>
        <row r="88">
          <cell r="A88">
            <v>81</v>
          </cell>
          <cell r="B88">
            <v>445.54</v>
          </cell>
          <cell r="C88">
            <v>325.87</v>
          </cell>
          <cell r="D88">
            <v>615.41</v>
          </cell>
          <cell r="E88">
            <v>405.6</v>
          </cell>
          <cell r="G88">
            <v>388.21</v>
          </cell>
          <cell r="H88">
            <v>541.91999999999996</v>
          </cell>
        </row>
        <row r="89">
          <cell r="A89">
            <v>82</v>
          </cell>
          <cell r="B89">
            <v>450.08</v>
          </cell>
          <cell r="C89">
            <v>329.04</v>
          </cell>
          <cell r="D89">
            <v>621.16</v>
          </cell>
          <cell r="E89">
            <v>409.82</v>
          </cell>
          <cell r="G89">
            <v>392.67</v>
          </cell>
          <cell r="H89">
            <v>547.55999999999995</v>
          </cell>
        </row>
        <row r="90">
          <cell r="A90">
            <v>83</v>
          </cell>
          <cell r="B90">
            <v>454.62</v>
          </cell>
          <cell r="C90">
            <v>332.21</v>
          </cell>
          <cell r="D90">
            <v>626.91</v>
          </cell>
          <cell r="E90">
            <v>414.03</v>
          </cell>
          <cell r="G90">
            <v>397.12</v>
          </cell>
          <cell r="H90">
            <v>553.21</v>
          </cell>
        </row>
        <row r="91">
          <cell r="A91">
            <v>84</v>
          </cell>
          <cell r="B91">
            <v>459.16</v>
          </cell>
          <cell r="C91">
            <v>335.39</v>
          </cell>
          <cell r="D91">
            <v>632.66</v>
          </cell>
          <cell r="E91">
            <v>418.25</v>
          </cell>
          <cell r="G91">
            <v>402.3</v>
          </cell>
          <cell r="H91">
            <v>558.85</v>
          </cell>
        </row>
        <row r="92">
          <cell r="A92">
            <v>85</v>
          </cell>
          <cell r="B92">
            <v>463.7</v>
          </cell>
          <cell r="C92">
            <v>338.56</v>
          </cell>
          <cell r="D92">
            <v>638.41</v>
          </cell>
          <cell r="E92">
            <v>422.47</v>
          </cell>
          <cell r="G92">
            <v>406.76</v>
          </cell>
          <cell r="H92">
            <v>564.5</v>
          </cell>
        </row>
        <row r="93">
          <cell r="A93">
            <v>86</v>
          </cell>
          <cell r="B93">
            <v>468.24</v>
          </cell>
          <cell r="C93">
            <v>341.73</v>
          </cell>
          <cell r="D93">
            <v>644.16</v>
          </cell>
          <cell r="E93">
            <v>426.68</v>
          </cell>
          <cell r="G93">
            <v>411.22</v>
          </cell>
          <cell r="H93">
            <v>570.14</v>
          </cell>
        </row>
        <row r="94">
          <cell r="A94">
            <v>87</v>
          </cell>
          <cell r="B94">
            <v>472.78</v>
          </cell>
          <cell r="C94">
            <v>344.91</v>
          </cell>
          <cell r="D94">
            <v>649.91</v>
          </cell>
          <cell r="E94">
            <v>430.9</v>
          </cell>
          <cell r="G94">
            <v>415.68</v>
          </cell>
          <cell r="H94">
            <v>575.79</v>
          </cell>
        </row>
        <row r="95">
          <cell r="A95">
            <v>88</v>
          </cell>
          <cell r="B95">
            <v>477.32</v>
          </cell>
          <cell r="C95">
            <v>348.08</v>
          </cell>
          <cell r="D95">
            <v>655.66</v>
          </cell>
          <cell r="E95">
            <v>435.12</v>
          </cell>
          <cell r="G95">
            <v>420.87</v>
          </cell>
          <cell r="H95">
            <v>581.44000000000005</v>
          </cell>
        </row>
        <row r="96">
          <cell r="A96">
            <v>89</v>
          </cell>
          <cell r="B96">
            <v>481.86</v>
          </cell>
          <cell r="C96">
            <v>351.25</v>
          </cell>
          <cell r="D96">
            <v>661.42</v>
          </cell>
          <cell r="E96">
            <v>439.33</v>
          </cell>
          <cell r="G96">
            <v>425.33</v>
          </cell>
          <cell r="H96">
            <v>587.08000000000004</v>
          </cell>
        </row>
        <row r="97">
          <cell r="A97">
            <v>90</v>
          </cell>
          <cell r="B97">
            <v>486.4</v>
          </cell>
          <cell r="C97">
            <v>354.43</v>
          </cell>
          <cell r="D97">
            <v>667.17</v>
          </cell>
          <cell r="E97">
            <v>443.55</v>
          </cell>
          <cell r="G97">
            <v>429.8</v>
          </cell>
          <cell r="H97">
            <v>592.73</v>
          </cell>
        </row>
        <row r="98">
          <cell r="A98">
            <v>91</v>
          </cell>
          <cell r="B98">
            <v>490.86</v>
          </cell>
          <cell r="C98">
            <v>357.55</v>
          </cell>
          <cell r="D98">
            <v>672.71</v>
          </cell>
          <cell r="E98">
            <v>447.77</v>
          </cell>
          <cell r="G98">
            <v>434.27</v>
          </cell>
          <cell r="H98">
            <v>598.37</v>
          </cell>
        </row>
        <row r="99">
          <cell r="A99">
            <v>92</v>
          </cell>
          <cell r="B99">
            <v>495.32</v>
          </cell>
          <cell r="C99">
            <v>360.66</v>
          </cell>
          <cell r="D99">
            <v>678.25</v>
          </cell>
          <cell r="E99">
            <v>451.98</v>
          </cell>
          <cell r="G99">
            <v>439.47</v>
          </cell>
          <cell r="H99">
            <v>604.02</v>
          </cell>
        </row>
        <row r="100">
          <cell r="A100">
            <v>93</v>
          </cell>
          <cell r="B100">
            <v>499.77</v>
          </cell>
          <cell r="C100">
            <v>363.78</v>
          </cell>
          <cell r="D100">
            <v>683.79</v>
          </cell>
          <cell r="E100">
            <v>456.2</v>
          </cell>
          <cell r="G100">
            <v>443.94</v>
          </cell>
          <cell r="H100">
            <v>609.66999999999996</v>
          </cell>
        </row>
        <row r="101">
          <cell r="A101">
            <v>94</v>
          </cell>
          <cell r="B101">
            <v>504.23</v>
          </cell>
          <cell r="C101">
            <v>366.9</v>
          </cell>
          <cell r="D101">
            <v>689.33</v>
          </cell>
          <cell r="E101">
            <v>460.42</v>
          </cell>
          <cell r="G101">
            <v>448.41</v>
          </cell>
          <cell r="H101">
            <v>615.30999999999995</v>
          </cell>
        </row>
        <row r="102">
          <cell r="A102">
            <v>95</v>
          </cell>
          <cell r="B102">
            <v>508.69</v>
          </cell>
          <cell r="C102">
            <v>370.01</v>
          </cell>
          <cell r="D102">
            <v>694.87</v>
          </cell>
          <cell r="E102">
            <v>464.63</v>
          </cell>
          <cell r="G102">
            <v>452.89</v>
          </cell>
          <cell r="H102">
            <v>620.96</v>
          </cell>
        </row>
        <row r="103">
          <cell r="A103">
            <v>96</v>
          </cell>
          <cell r="B103">
            <v>513.14</v>
          </cell>
          <cell r="C103">
            <v>373.13</v>
          </cell>
          <cell r="D103">
            <v>700.41</v>
          </cell>
          <cell r="E103">
            <v>468.85</v>
          </cell>
          <cell r="G103">
            <v>458.1</v>
          </cell>
          <cell r="H103">
            <v>626.61</v>
          </cell>
        </row>
        <row r="104">
          <cell r="A104">
            <v>97</v>
          </cell>
          <cell r="B104">
            <v>517.6</v>
          </cell>
          <cell r="C104">
            <v>376.25</v>
          </cell>
          <cell r="D104">
            <v>705.96</v>
          </cell>
          <cell r="E104">
            <v>473.07</v>
          </cell>
          <cell r="G104">
            <v>462.58</v>
          </cell>
          <cell r="H104">
            <v>632.25</v>
          </cell>
        </row>
        <row r="105">
          <cell r="A105">
            <v>98</v>
          </cell>
          <cell r="B105">
            <v>522.05999999999995</v>
          </cell>
          <cell r="C105">
            <v>379.37</v>
          </cell>
          <cell r="D105">
            <v>711.5</v>
          </cell>
          <cell r="E105">
            <v>477.28</v>
          </cell>
          <cell r="G105">
            <v>467.05</v>
          </cell>
          <cell r="H105">
            <v>637.9</v>
          </cell>
        </row>
        <row r="106">
          <cell r="A106">
            <v>99</v>
          </cell>
          <cell r="B106">
            <v>526.51</v>
          </cell>
          <cell r="C106">
            <v>382.48</v>
          </cell>
          <cell r="D106">
            <v>717.04</v>
          </cell>
          <cell r="E106">
            <v>481.5</v>
          </cell>
          <cell r="G106">
            <v>471.53</v>
          </cell>
          <cell r="H106">
            <v>643.54999999999995</v>
          </cell>
        </row>
        <row r="107">
          <cell r="A107">
            <v>100</v>
          </cell>
          <cell r="B107">
            <v>530.97</v>
          </cell>
          <cell r="C107">
            <v>385.6</v>
          </cell>
          <cell r="D107">
            <v>722.58</v>
          </cell>
          <cell r="E107">
            <v>485.72</v>
          </cell>
          <cell r="G107">
            <v>476.75</v>
          </cell>
          <cell r="H107">
            <v>649.20000000000005</v>
          </cell>
        </row>
        <row r="110">
          <cell r="C110">
            <v>0.1</v>
          </cell>
        </row>
      </sheetData>
      <sheetData sheetId="17">
        <row r="7">
          <cell r="C7" t="str">
            <v xml:space="preserve">"Анапский ЗЖБИ", ЗАО </v>
          </cell>
          <cell r="D7" t="str">
            <v>Бетон М-100 В-7,5</v>
          </cell>
          <cell r="G7">
            <v>2796.61</v>
          </cell>
          <cell r="I7" t="str">
            <v>Бетон М-100 В-7,5</v>
          </cell>
          <cell r="J7" t="str">
            <v>Раствор М-100</v>
          </cell>
          <cell r="M7" t="str">
            <v>Бетон М-100 В-7,5</v>
          </cell>
          <cell r="N7" t="str">
            <v/>
          </cell>
          <cell r="O7" t="str">
            <v>Бетон М-100 В-7,5 П3</v>
          </cell>
          <cell r="P7" t="str">
            <v>Раствор М-100</v>
          </cell>
        </row>
        <row r="8">
          <cell r="C8" t="str">
            <v xml:space="preserve">"Анапский ЗЖБИ", ЗАО </v>
          </cell>
          <cell r="D8" t="str">
            <v>Бетон М-150 В-12,5</v>
          </cell>
          <cell r="G8">
            <v>2881.36</v>
          </cell>
          <cell r="I8" t="str">
            <v>Бетон М-150 В-12,5</v>
          </cell>
          <cell r="J8" t="str">
            <v/>
          </cell>
          <cell r="M8" t="str">
            <v>Бетон М-150 В-12,5</v>
          </cell>
          <cell r="N8" t="str">
            <v/>
          </cell>
          <cell r="O8" t="str">
            <v>Бетон М-150 В-10 П3</v>
          </cell>
          <cell r="P8" t="str">
            <v>Раствор М-150</v>
          </cell>
        </row>
        <row r="9">
          <cell r="C9" t="str">
            <v xml:space="preserve">"Анапский ЗЖБИ", ЗАО </v>
          </cell>
          <cell r="D9" t="str">
            <v>Бетон М-200 В-15,0</v>
          </cell>
          <cell r="G9">
            <v>2966.1</v>
          </cell>
          <cell r="I9" t="str">
            <v>Бетон М-200 В-15,0</v>
          </cell>
          <cell r="J9" t="str">
            <v/>
          </cell>
          <cell r="M9" t="str">
            <v>Бетон М-200 В-15</v>
          </cell>
          <cell r="N9" t="str">
            <v/>
          </cell>
          <cell r="O9" t="str">
            <v>Бетон М-150 В-12,5 П3</v>
          </cell>
          <cell r="P9" t="str">
            <v>Раствор М-200</v>
          </cell>
        </row>
        <row r="10">
          <cell r="C10" t="str">
            <v xml:space="preserve">"Анапский ЗЖБИ", ЗАО </v>
          </cell>
          <cell r="D10" t="str">
            <v>Бетон М-250 В-20,0</v>
          </cell>
          <cell r="G10">
            <v>3347.46</v>
          </cell>
          <cell r="I10" t="str">
            <v>Бетон М-250 В-20,0</v>
          </cell>
          <cell r="J10" t="str">
            <v/>
          </cell>
          <cell r="M10" t="str">
            <v>Бетон М-250 В-20</v>
          </cell>
          <cell r="N10" t="str">
            <v/>
          </cell>
          <cell r="O10" t="str">
            <v>Бетон М-200 В-15,0 П3</v>
          </cell>
          <cell r="P10" t="str">
            <v/>
          </cell>
        </row>
        <row r="11">
          <cell r="C11" t="str">
            <v xml:space="preserve">"Анапский ЗЖБИ", ЗАО </v>
          </cell>
          <cell r="D11" t="str">
            <v>Бетон М-300 В-22,5</v>
          </cell>
          <cell r="G11">
            <v>3516.95</v>
          </cell>
          <cell r="I11" t="str">
            <v>Бетон М-300 В-22,5</v>
          </cell>
          <cell r="J11" t="str">
            <v/>
          </cell>
          <cell r="M11" t="str">
            <v>Бетон М-300 В-22,5</v>
          </cell>
          <cell r="N11" t="str">
            <v/>
          </cell>
          <cell r="O11" t="str">
            <v>Бетон М-250 В-20,0 П3</v>
          </cell>
          <cell r="P11" t="str">
            <v/>
          </cell>
        </row>
        <row r="12">
          <cell r="C12" t="str">
            <v xml:space="preserve">"Анапский ЗЖБИ", ЗАО </v>
          </cell>
          <cell r="D12" t="str">
            <v>Бетон М-350 В-27,5</v>
          </cell>
          <cell r="G12">
            <v>3686.44</v>
          </cell>
          <cell r="I12" t="str">
            <v>Бетон М-350 В-27,5</v>
          </cell>
          <cell r="J12" t="str">
            <v/>
          </cell>
          <cell r="M12" t="str">
            <v>Бетон М-350 В-25</v>
          </cell>
          <cell r="N12" t="str">
            <v/>
          </cell>
          <cell r="O12" t="str">
            <v>Бетон М-300 В-22,5 П3</v>
          </cell>
          <cell r="P12" t="str">
            <v/>
          </cell>
        </row>
        <row r="13">
          <cell r="C13" t="str">
            <v xml:space="preserve">"Анапский ЗЖБИ", ЗАО </v>
          </cell>
          <cell r="D13" t="str">
            <v>Бетон М-400 В-30,0</v>
          </cell>
          <cell r="G13">
            <v>4110.17</v>
          </cell>
          <cell r="I13" t="str">
            <v>Бетон М-400 В-30,0</v>
          </cell>
          <cell r="J13" t="str">
            <v/>
          </cell>
          <cell r="M13" t="str">
            <v/>
          </cell>
          <cell r="N13" t="str">
            <v/>
          </cell>
          <cell r="O13" t="str">
            <v>Бетон М-350 В-25 П3</v>
          </cell>
          <cell r="P13" t="str">
            <v/>
          </cell>
        </row>
        <row r="14">
          <cell r="C14" t="str">
            <v>ООО "Альпикастройсервис"</v>
          </cell>
          <cell r="D14" t="str">
            <v>Бетон В35 W10 F200 П3 (М450)</v>
          </cell>
          <cell r="G14">
            <v>4067.8</v>
          </cell>
          <cell r="I14" t="str">
            <v/>
          </cell>
          <cell r="J14" t="str">
            <v/>
          </cell>
          <cell r="M14" t="str">
            <v/>
          </cell>
          <cell r="N14" t="str">
            <v/>
          </cell>
          <cell r="O14" t="str">
            <v>Бетон М-400 В-30,0 П3</v>
          </cell>
          <cell r="P14" t="str">
            <v/>
          </cell>
        </row>
        <row r="15">
          <cell r="C15" t="str">
            <v>ООО "Альпикастройсервис"</v>
          </cell>
          <cell r="D15" t="str">
            <v>Бетон В30 W8 F200 П3 (М400)</v>
          </cell>
          <cell r="G15">
            <v>3898.31</v>
          </cell>
          <cell r="I15" t="str">
            <v/>
          </cell>
          <cell r="J15" t="str">
            <v/>
          </cell>
          <cell r="M15" t="str">
            <v/>
          </cell>
          <cell r="N15" t="str">
            <v/>
          </cell>
          <cell r="O15" t="str">
            <v>Бетон М-100 В-7,5  W4 П3</v>
          </cell>
          <cell r="P15" t="str">
            <v/>
          </cell>
        </row>
        <row r="16">
          <cell r="C16" t="str">
            <v>ООО "Альпикастройсервис"</v>
          </cell>
          <cell r="D16" t="str">
            <v>Бетон В25 W6 F200 П3 (М350)</v>
          </cell>
          <cell r="G16">
            <v>3728.81</v>
          </cell>
          <cell r="I16" t="str">
            <v/>
          </cell>
          <cell r="J16" t="str">
            <v/>
          </cell>
          <cell r="M16" t="str">
            <v/>
          </cell>
          <cell r="N16" t="str">
            <v/>
          </cell>
          <cell r="O16" t="str">
            <v>Бетон М-150 В-10  W4 П3</v>
          </cell>
          <cell r="P16" t="str">
            <v/>
          </cell>
        </row>
        <row r="17">
          <cell r="C17" t="str">
            <v>ООО "Альпикастройсервис"</v>
          </cell>
          <cell r="D17" t="str">
            <v>Бетон В22,5 W6 F150 П3 (М300)</v>
          </cell>
          <cell r="G17">
            <v>3601.69</v>
          </cell>
          <cell r="I17" t="str">
            <v/>
          </cell>
          <cell r="J17" t="str">
            <v/>
          </cell>
          <cell r="M17" t="str">
            <v/>
          </cell>
          <cell r="N17" t="str">
            <v/>
          </cell>
          <cell r="O17" t="str">
            <v>Бетон М-150 В-12,5 W4  П3</v>
          </cell>
          <cell r="P17" t="str">
            <v/>
          </cell>
        </row>
        <row r="18">
          <cell r="C18" t="str">
            <v>ООО "Альпикастройсервис"</v>
          </cell>
          <cell r="D18" t="str">
            <v>Бетон В20 W4 F100 П3 (М250)</v>
          </cell>
          <cell r="G18">
            <v>3474.58</v>
          </cell>
          <cell r="I18" t="str">
            <v/>
          </cell>
          <cell r="J18" t="str">
            <v/>
          </cell>
          <cell r="M18" t="str">
            <v/>
          </cell>
          <cell r="N18" t="str">
            <v/>
          </cell>
          <cell r="O18" t="str">
            <v>Бетон М-200 В-15,0  W4 П3</v>
          </cell>
          <cell r="P18" t="str">
            <v/>
          </cell>
        </row>
        <row r="19">
          <cell r="C19" t="str">
            <v>ООО "Альпикастройсервис"</v>
          </cell>
          <cell r="D19" t="str">
            <v>Бетон В15 W4 F50 П3 (М200)</v>
          </cell>
          <cell r="G19">
            <v>3389.83</v>
          </cell>
          <cell r="I19" t="str">
            <v/>
          </cell>
          <cell r="J19" t="str">
            <v/>
          </cell>
          <cell r="M19" t="str">
            <v/>
          </cell>
          <cell r="N19" t="str">
            <v/>
          </cell>
          <cell r="O19" t="str">
            <v>Бетон М-250 В-20,0  W4 П3</v>
          </cell>
          <cell r="P19" t="str">
            <v/>
          </cell>
        </row>
        <row r="20">
          <cell r="C20" t="str">
            <v>ООО "Альпикастройсервис"</v>
          </cell>
          <cell r="D20" t="str">
            <v>Бетон В10 W4 F50 П3 (М150)</v>
          </cell>
          <cell r="G20">
            <v>3305.08</v>
          </cell>
          <cell r="I20" t="str">
            <v/>
          </cell>
          <cell r="M20" t="str">
            <v/>
          </cell>
          <cell r="O20" t="str">
            <v>Бетон М-300 В-22,5  W4 П3</v>
          </cell>
        </row>
        <row r="21">
          <cell r="C21" t="str">
            <v>ООО "Альпикастройсервис"</v>
          </cell>
          <cell r="D21" t="str">
            <v>Бетон В7,5 W4 F50 П3 (М100)</v>
          </cell>
          <cell r="G21">
            <v>3135.59</v>
          </cell>
          <cell r="I21" t="str">
            <v/>
          </cell>
          <cell r="M21" t="str">
            <v/>
          </cell>
          <cell r="O21" t="str">
            <v>Бетон М-350 В-25  W4 П3</v>
          </cell>
        </row>
        <row r="22">
          <cell r="C22" t="str">
            <v>ООО "Альпикастройсервис"</v>
          </cell>
          <cell r="D22" t="str">
            <v>Бетон В35 W10 F200 П3 (М450)</v>
          </cell>
          <cell r="G22">
            <v>3389.83</v>
          </cell>
          <cell r="I22" t="str">
            <v/>
          </cell>
          <cell r="M22" t="str">
            <v/>
          </cell>
          <cell r="O22" t="str">
            <v>Бетон М-400 В-30,0  W4 П3</v>
          </cell>
        </row>
        <row r="23">
          <cell r="C23" t="str">
            <v>ООО "Альпикастройсервис"</v>
          </cell>
          <cell r="D23" t="str">
            <v>Бетон В30 W8 F200 П3 (М400)</v>
          </cell>
          <cell r="G23">
            <v>3220.34</v>
          </cell>
          <cell r="I23" t="str">
            <v/>
          </cell>
          <cell r="M23" t="str">
            <v/>
          </cell>
          <cell r="O23" t="str">
            <v>Бетон М-100 В-7,5 W6, W8П3</v>
          </cell>
        </row>
        <row r="24">
          <cell r="C24" t="str">
            <v>ООО "Альпикастройсервис"</v>
          </cell>
          <cell r="D24" t="str">
            <v>Бетон В25 W6 F200 П3 (М350)</v>
          </cell>
          <cell r="G24">
            <v>3050.85</v>
          </cell>
          <cell r="I24" t="str">
            <v/>
          </cell>
          <cell r="M24" t="str">
            <v/>
          </cell>
          <cell r="O24" t="str">
            <v>Бетон М-150 В-10 W6, W8П3</v>
          </cell>
        </row>
        <row r="25">
          <cell r="C25" t="str">
            <v>ООО "Альпикастройсервис"</v>
          </cell>
          <cell r="D25" t="str">
            <v>Бетон В22,5 W6 F150 П3 (М300)</v>
          </cell>
          <cell r="G25">
            <v>2923.73</v>
          </cell>
          <cell r="I25" t="str">
            <v/>
          </cell>
          <cell r="M25" t="str">
            <v/>
          </cell>
          <cell r="O25" t="str">
            <v>Бетон М-150 В-12,5 W6, W8П3</v>
          </cell>
        </row>
        <row r="26">
          <cell r="C26" t="str">
            <v>ООО "Альпикастройсервис"</v>
          </cell>
          <cell r="D26" t="str">
            <v>Бетон В20 W4 F100 П3 (М250)</v>
          </cell>
          <cell r="G26">
            <v>2796.61</v>
          </cell>
          <cell r="I26" t="str">
            <v/>
          </cell>
          <cell r="M26" t="str">
            <v/>
          </cell>
          <cell r="O26" t="str">
            <v>Бетон М-200 В-15,0 W6, W8П3</v>
          </cell>
        </row>
        <row r="27">
          <cell r="C27" t="str">
            <v>ООО "Альпикастройсервис"</v>
          </cell>
          <cell r="D27" t="str">
            <v>Бетон В15 W4 F50 П3 (М200)</v>
          </cell>
          <cell r="G27">
            <v>2711.86</v>
          </cell>
          <cell r="I27" t="str">
            <v/>
          </cell>
          <cell r="M27" t="str">
            <v/>
          </cell>
          <cell r="O27" t="str">
            <v>Бетон М-250 В-20,0 W6, W8П3</v>
          </cell>
        </row>
        <row r="28">
          <cell r="C28" t="str">
            <v>ООО "Альпикастройсервис"</v>
          </cell>
          <cell r="D28" t="str">
            <v>Бетон В10 W4 F50 П3 (М150)</v>
          </cell>
          <cell r="G28">
            <v>2627.12</v>
          </cell>
          <cell r="I28" t="str">
            <v/>
          </cell>
          <cell r="M28" t="str">
            <v/>
          </cell>
          <cell r="O28" t="str">
            <v>Бетон М-300 В-22,5 W6, W8П3</v>
          </cell>
        </row>
        <row r="29">
          <cell r="C29" t="str">
            <v>ООО "Альпикастройсервис"</v>
          </cell>
          <cell r="D29" t="str">
            <v>Бетон В7,5 W4 F50 П3 (М100)</v>
          </cell>
          <cell r="G29">
            <v>2457.63</v>
          </cell>
          <cell r="I29" t="str">
            <v/>
          </cell>
          <cell r="M29" t="str">
            <v/>
          </cell>
          <cell r="O29" t="str">
            <v>Бетон М-350 В-25 W6, W8П3</v>
          </cell>
        </row>
        <row r="30">
          <cell r="C30" t="str">
            <v>ООО "ТАМАНЬ-БЕТОН" ст.Тамань</v>
          </cell>
          <cell r="D30" t="str">
            <v>Бетон М-100 В-7,5</v>
          </cell>
          <cell r="G30">
            <v>2966.1</v>
          </cell>
          <cell r="I30" t="str">
            <v/>
          </cell>
          <cell r="M30" t="str">
            <v/>
          </cell>
          <cell r="O30" t="str">
            <v>Бетон М-400 В-30,0 W6, W8П3</v>
          </cell>
        </row>
        <row r="31">
          <cell r="C31" t="str">
            <v>ООО "ТАМАНЬ-БЕТОН" ст.Тамань</v>
          </cell>
          <cell r="D31" t="str">
            <v>Бетон М-150 В-12,5</v>
          </cell>
          <cell r="G31">
            <v>3050.85</v>
          </cell>
          <cell r="I31" t="str">
            <v/>
          </cell>
          <cell r="M31" t="str">
            <v/>
          </cell>
          <cell r="O31" t="str">
            <v>Бетон М-100 В-7,5 П2</v>
          </cell>
        </row>
        <row r="32">
          <cell r="C32" t="str">
            <v>ООО "ТАМАНЬ-БЕТОН" ст.Тамань</v>
          </cell>
          <cell r="D32" t="str">
            <v>Бетон М-200 В-15</v>
          </cell>
          <cell r="G32">
            <v>3135.59</v>
          </cell>
          <cell r="I32" t="str">
            <v/>
          </cell>
          <cell r="M32" t="str">
            <v/>
          </cell>
          <cell r="O32" t="str">
            <v>Бетон М-150 В-10 П2</v>
          </cell>
        </row>
        <row r="33">
          <cell r="C33" t="str">
            <v>ООО "ТАМАНЬ-БЕТОН" ст.Тамань</v>
          </cell>
          <cell r="D33" t="str">
            <v>Бетон М-250 В-20</v>
          </cell>
          <cell r="G33">
            <v>3305.08</v>
          </cell>
          <cell r="I33" t="str">
            <v/>
          </cell>
          <cell r="M33" t="str">
            <v/>
          </cell>
          <cell r="O33" t="str">
            <v>Бетон М-150 В-12,5 П2</v>
          </cell>
        </row>
        <row r="34">
          <cell r="C34" t="str">
            <v>ООО "ТАМАНЬ-БЕТОН" ст.Тамань</v>
          </cell>
          <cell r="D34" t="str">
            <v>Бетон М-300 В-22,5</v>
          </cell>
          <cell r="G34">
            <v>3474.58</v>
          </cell>
          <cell r="I34" t="str">
            <v/>
          </cell>
          <cell r="M34" t="str">
            <v/>
          </cell>
          <cell r="O34" t="str">
            <v>Бетон М-200 В-15,0 П2</v>
          </cell>
        </row>
        <row r="35">
          <cell r="C35" t="str">
            <v>ООО "ТАМАНЬ-БЕТОН" ст.Тамань</v>
          </cell>
          <cell r="D35" t="str">
            <v>Бетон М-350 В-25</v>
          </cell>
          <cell r="G35">
            <v>3644.07</v>
          </cell>
          <cell r="I35" t="str">
            <v/>
          </cell>
          <cell r="M35" t="str">
            <v/>
          </cell>
          <cell r="O35" t="str">
            <v>Бетон М-250 В-20,0 П2</v>
          </cell>
        </row>
        <row r="36">
          <cell r="C36" t="str">
            <v>ИП Соколовский Ф.С.   ст.Переясловская</v>
          </cell>
          <cell r="D36" t="str">
            <v>Бетон М-100 (на ГПС)</v>
          </cell>
          <cell r="G36">
            <v>3000</v>
          </cell>
          <cell r="I36" t="str">
            <v/>
          </cell>
          <cell r="M36" t="str">
            <v/>
          </cell>
          <cell r="O36" t="str">
            <v>Бетон М-300 В-22,5 П2</v>
          </cell>
        </row>
        <row r="37">
          <cell r="C37" t="str">
            <v>ИП Соколовский Ф.С.   ст.Переясловская</v>
          </cell>
          <cell r="D37" t="str">
            <v>Бетон М-100 (на щебне)</v>
          </cell>
          <cell r="G37">
            <v>3100</v>
          </cell>
          <cell r="I37" t="str">
            <v/>
          </cell>
          <cell r="M37" t="str">
            <v/>
          </cell>
          <cell r="O37" t="str">
            <v>Бетон М-350 В-25 П2</v>
          </cell>
        </row>
        <row r="38">
          <cell r="C38" t="str">
            <v>ИП Соколовский Ф.С.   ст.Переясловская</v>
          </cell>
          <cell r="D38" t="str">
            <v>Бетон М-150 (на щебне)</v>
          </cell>
          <cell r="G38">
            <v>3250</v>
          </cell>
          <cell r="I38" t="str">
            <v/>
          </cell>
          <cell r="M38" t="str">
            <v/>
          </cell>
          <cell r="O38" t="str">
            <v>Бетон М-400 В-30,0 П2</v>
          </cell>
        </row>
        <row r="39">
          <cell r="C39" t="str">
            <v>ИП Соколовский Ф.С.   ст.Переясловская</v>
          </cell>
          <cell r="D39" t="str">
            <v>Бетон М-200 (на щебне)</v>
          </cell>
          <cell r="G39">
            <v>3400</v>
          </cell>
          <cell r="I39" t="str">
            <v/>
          </cell>
          <cell r="M39" t="str">
            <v/>
          </cell>
          <cell r="O39" t="str">
            <v>Бетон М-100 В-7,5 W4 П2</v>
          </cell>
        </row>
        <row r="40">
          <cell r="C40" t="str">
            <v>ИП Соколовский Ф.С.   ст.Переясловская</v>
          </cell>
          <cell r="D40" t="str">
            <v>Бетон М-250 (на щебне)</v>
          </cell>
          <cell r="G40">
            <v>3600</v>
          </cell>
          <cell r="I40" t="str">
            <v/>
          </cell>
          <cell r="M40" t="str">
            <v/>
          </cell>
          <cell r="O40" t="str">
            <v>Бетон М-150 В-10 W4 П2</v>
          </cell>
        </row>
        <row r="41">
          <cell r="C41" t="str">
            <v>ИП Соколовский Ф.С.   ст.Переясловская</v>
          </cell>
          <cell r="D41" t="str">
            <v>Бетон М-300 (на щебне)</v>
          </cell>
          <cell r="G41">
            <v>3800</v>
          </cell>
          <cell r="I41" t="str">
            <v/>
          </cell>
          <cell r="M41" t="str">
            <v/>
          </cell>
          <cell r="O41" t="str">
            <v>Бетон М-150 В-12,5 W4 П2</v>
          </cell>
        </row>
        <row r="42">
          <cell r="C42" t="str">
            <v>ИП Соколовский Ф.С.   ст.Переясловская</v>
          </cell>
          <cell r="D42" t="str">
            <v>Бетон М-350 (на щебне)</v>
          </cell>
          <cell r="G42">
            <v>4200</v>
          </cell>
          <cell r="I42" t="str">
            <v/>
          </cell>
          <cell r="M42" t="str">
            <v/>
          </cell>
          <cell r="O42" t="str">
            <v>Бетон М-200 В-15,0 W4 П2</v>
          </cell>
        </row>
        <row r="43">
          <cell r="C43" t="str">
            <v>"Выбор-С", ООО, Новороссийск</v>
          </cell>
          <cell r="D43" t="str">
            <v>Бетон М-100 В-7,5 П3</v>
          </cell>
          <cell r="G43">
            <v>2627.12</v>
          </cell>
          <cell r="I43" t="str">
            <v/>
          </cell>
          <cell r="M43" t="str">
            <v/>
          </cell>
          <cell r="O43" t="str">
            <v>Бетон М-250 В-20,0 W4 П2</v>
          </cell>
        </row>
        <row r="44">
          <cell r="C44" t="str">
            <v>"Выбор-С", ООО, Новороссийск</v>
          </cell>
          <cell r="D44" t="str">
            <v>Бетон М-100 В-7,5 П4</v>
          </cell>
          <cell r="G44">
            <v>2677.97</v>
          </cell>
          <cell r="I44" t="str">
            <v/>
          </cell>
          <cell r="M44" t="str">
            <v/>
          </cell>
          <cell r="O44" t="str">
            <v>Бетон М-300 В-22,5 W4 П2</v>
          </cell>
        </row>
        <row r="45">
          <cell r="C45" t="str">
            <v>"Выбор-С", ООО, Новороссийск</v>
          </cell>
          <cell r="D45" t="str">
            <v>Бетон М-150 В-12,5 П3</v>
          </cell>
          <cell r="G45">
            <v>2733.05</v>
          </cell>
          <cell r="I45" t="str">
            <v/>
          </cell>
          <cell r="M45" t="str">
            <v/>
          </cell>
          <cell r="O45" t="str">
            <v>Бетон М-350 В-25 W4 П2</v>
          </cell>
        </row>
        <row r="46">
          <cell r="C46" t="str">
            <v>"Выбор-С", ООО, Новороссийск</v>
          </cell>
          <cell r="D46" t="str">
            <v>Бетон М-150 В-12,5 П4</v>
          </cell>
          <cell r="G46">
            <v>2750</v>
          </cell>
          <cell r="I46" t="str">
            <v/>
          </cell>
          <cell r="M46" t="str">
            <v/>
          </cell>
          <cell r="O46" t="str">
            <v>Бетон М-400 В-30,0 W4 П2</v>
          </cell>
        </row>
        <row r="47">
          <cell r="C47" t="str">
            <v>"Выбор-С", ООО, Новороссийск</v>
          </cell>
          <cell r="D47" t="str">
            <v>Бетон М-150 В-10 П3</v>
          </cell>
          <cell r="G47">
            <v>2733.05</v>
          </cell>
          <cell r="I47" t="str">
            <v/>
          </cell>
          <cell r="M47" t="str">
            <v/>
          </cell>
          <cell r="O47" t="str">
            <v>Бетон М-100 В-7,5 W6, W8 П2</v>
          </cell>
        </row>
        <row r="48">
          <cell r="C48" t="str">
            <v>"Выбор-С", ООО, Новороссийск</v>
          </cell>
          <cell r="D48" t="str">
            <v>Бетон М-150 В-10 П4</v>
          </cell>
          <cell r="G48">
            <v>2750</v>
          </cell>
          <cell r="I48" t="str">
            <v/>
          </cell>
          <cell r="M48" t="str">
            <v/>
          </cell>
          <cell r="O48" t="str">
            <v>Бетон М-150 В-10 W6, W8 П2</v>
          </cell>
        </row>
        <row r="49">
          <cell r="C49" t="str">
            <v>"Выбор-С", ООО, Новороссийск</v>
          </cell>
          <cell r="D49" t="str">
            <v>Бетон М-200 В-15,0 П3</v>
          </cell>
          <cell r="G49">
            <v>2779.66</v>
          </cell>
          <cell r="I49" t="str">
            <v/>
          </cell>
          <cell r="M49" t="str">
            <v/>
          </cell>
          <cell r="O49" t="str">
            <v>Бетон М-150 В-12,5 W6, W8 П2</v>
          </cell>
        </row>
        <row r="50">
          <cell r="C50" t="str">
            <v>"Выбор-С", ООО, Новороссийск</v>
          </cell>
          <cell r="D50" t="str">
            <v>Бетон М-200 В-15,0 П4</v>
          </cell>
          <cell r="G50">
            <v>2813.56</v>
          </cell>
          <cell r="I50" t="str">
            <v/>
          </cell>
          <cell r="M50" t="str">
            <v/>
          </cell>
          <cell r="O50" t="str">
            <v>Бетон М-200 В-15,0 W6, W8 П2</v>
          </cell>
        </row>
        <row r="51">
          <cell r="C51" t="str">
            <v>"Выбор-С", ООО, Новороссийск</v>
          </cell>
          <cell r="D51" t="str">
            <v>Бетон М-250 В-20,0 П3</v>
          </cell>
          <cell r="G51">
            <v>2911.02</v>
          </cell>
          <cell r="I51" t="str">
            <v/>
          </cell>
          <cell r="M51" t="str">
            <v/>
          </cell>
          <cell r="O51" t="str">
            <v>Бетон М-250 В-20,0 W6, W8 П2</v>
          </cell>
        </row>
        <row r="52">
          <cell r="C52" t="str">
            <v>"Выбор-С", ООО, Новороссийск</v>
          </cell>
          <cell r="D52" t="str">
            <v>Бетон М-250 В-20,0 П4</v>
          </cell>
          <cell r="G52">
            <v>2970.34</v>
          </cell>
          <cell r="I52" t="str">
            <v/>
          </cell>
          <cell r="M52" t="str">
            <v/>
          </cell>
          <cell r="O52" t="str">
            <v>Бетон М-300 В-22,5 W6, W8 П2</v>
          </cell>
        </row>
        <row r="53">
          <cell r="C53" t="str">
            <v>"Выбор-С", ООО, Новороссийск</v>
          </cell>
          <cell r="D53" t="str">
            <v>Бетон М-300 В-22,5 П3</v>
          </cell>
          <cell r="G53">
            <v>3088.98</v>
          </cell>
          <cell r="I53" t="str">
            <v/>
          </cell>
          <cell r="M53" t="str">
            <v/>
          </cell>
          <cell r="O53" t="str">
            <v>Бетон М-350 В-25 W6, W8 П2</v>
          </cell>
        </row>
        <row r="54">
          <cell r="C54" t="str">
            <v>"Выбор-С", ООО, Новороссийск</v>
          </cell>
          <cell r="D54" t="str">
            <v>Бетон М-300 В-22,5 П4</v>
          </cell>
          <cell r="G54">
            <v>3144.07</v>
          </cell>
          <cell r="I54" t="str">
            <v/>
          </cell>
          <cell r="M54" t="str">
            <v/>
          </cell>
          <cell r="O54" t="str">
            <v>Бетон М-400 В-30,0 W6, W8 П2</v>
          </cell>
        </row>
        <row r="55">
          <cell r="C55" t="str">
            <v>"Выбор-С", ООО, Новороссийск</v>
          </cell>
          <cell r="D55" t="str">
            <v>Бетон М-350 В-25,0 П3</v>
          </cell>
          <cell r="G55">
            <v>3237.29</v>
          </cell>
          <cell r="I55" t="str">
            <v/>
          </cell>
          <cell r="M55" t="str">
            <v/>
          </cell>
          <cell r="O55" t="str">
            <v>Бетон дорожный М-350 В-25 Btb3.6</v>
          </cell>
        </row>
        <row r="56">
          <cell r="C56" t="str">
            <v>"Выбор-С", ООО, Новороссийск</v>
          </cell>
          <cell r="D56" t="str">
            <v>Бетон М-350 В-25,0 П4</v>
          </cell>
          <cell r="G56">
            <v>3288.14</v>
          </cell>
          <cell r="I56" t="str">
            <v/>
          </cell>
          <cell r="M56" t="str">
            <v/>
          </cell>
          <cell r="O56" t="str">
            <v/>
          </cell>
        </row>
        <row r="57">
          <cell r="C57" t="str">
            <v>"Выбор-С", ООО, Новороссийск</v>
          </cell>
          <cell r="D57" t="str">
            <v>Бетон М-400 В-30,0 П3</v>
          </cell>
          <cell r="G57">
            <v>3398.31</v>
          </cell>
        </row>
        <row r="58">
          <cell r="C58" t="str">
            <v>"Выбор-С", ООО, Новороссийск</v>
          </cell>
          <cell r="D58" t="str">
            <v>Бетон М-400 В-30,0 П4</v>
          </cell>
          <cell r="G58">
            <v>3483.05</v>
          </cell>
        </row>
        <row r="59">
          <cell r="C59" t="str">
            <v>"Выбор-С", ООО, Новороссийск</v>
          </cell>
          <cell r="D59" t="str">
            <v>Бетон М-450 В-35,0 П3</v>
          </cell>
          <cell r="G59">
            <v>3542.37</v>
          </cell>
        </row>
        <row r="60">
          <cell r="C60" t="str">
            <v>"Выбор-С", ООО, Новороссийск</v>
          </cell>
          <cell r="D60" t="str">
            <v>Бетон М-450 В-35,0 П4</v>
          </cell>
          <cell r="G60">
            <v>3576.27</v>
          </cell>
        </row>
        <row r="61">
          <cell r="C61" t="str">
            <v>"Выбор-С", ООО, Новороссийск</v>
          </cell>
          <cell r="D61" t="str">
            <v>Бетон гидр. М-200 П3 В-15,0 F100 W4</v>
          </cell>
          <cell r="G61">
            <v>2927.97</v>
          </cell>
        </row>
        <row r="62">
          <cell r="C62" t="str">
            <v>"Выбор-С", ООО, Новороссийск</v>
          </cell>
          <cell r="D62" t="str">
            <v>Бетон гидр. М-250 П3 В-20,0 F100 W4</v>
          </cell>
          <cell r="G62">
            <v>2927.97</v>
          </cell>
        </row>
        <row r="63">
          <cell r="C63" t="str">
            <v>"Выбор-С", ООО, Новороссийск</v>
          </cell>
          <cell r="D63" t="str">
            <v>Бетон гидр. М-200 П4 В-15,0 F100 W4</v>
          </cell>
          <cell r="G63">
            <v>2970.34</v>
          </cell>
        </row>
        <row r="64">
          <cell r="C64" t="str">
            <v>"Выбор-С", ООО, Новороссийск</v>
          </cell>
          <cell r="D64" t="str">
            <v>Бетон гидр. М-250 П4 В-20,0 F100 W4</v>
          </cell>
          <cell r="G64">
            <v>2970.34</v>
          </cell>
        </row>
        <row r="65">
          <cell r="C65" t="str">
            <v>"Выбор-С", ООО, Новороссийск</v>
          </cell>
          <cell r="D65" t="str">
            <v>Бетон гидр. М-200 П3 В-15,0 F200 W6</v>
          </cell>
          <cell r="G65">
            <v>3237.29</v>
          </cell>
        </row>
        <row r="66">
          <cell r="C66" t="str">
            <v>"Выбор-С", ООО, Новороссийск</v>
          </cell>
          <cell r="D66" t="str">
            <v>Бетон гидр. М-250 П3 В-20,0 F200 W6</v>
          </cell>
          <cell r="G66">
            <v>3237.29</v>
          </cell>
        </row>
        <row r="67">
          <cell r="C67" t="str">
            <v>"Выбор-С", ООО, Новороссийск</v>
          </cell>
          <cell r="D67" t="str">
            <v>Бетон гидр. М-300 П3 В-22,5 F200 W6</v>
          </cell>
          <cell r="G67">
            <v>3237.29</v>
          </cell>
        </row>
        <row r="68">
          <cell r="C68" t="str">
            <v>"Выбор-С", ООО, Новороссийск</v>
          </cell>
          <cell r="D68" t="str">
            <v>Бетон гидр. М-350 П3 В-25,0 F200 W6</v>
          </cell>
          <cell r="G68">
            <v>3237.29</v>
          </cell>
        </row>
        <row r="69">
          <cell r="C69" t="str">
            <v>"Выбор-С", ООО, Новороссийск</v>
          </cell>
          <cell r="D69" t="str">
            <v>Бетон гидр. М-350 П4 В-25,0 F100 W4</v>
          </cell>
          <cell r="G69">
            <v>3343.22</v>
          </cell>
        </row>
        <row r="70">
          <cell r="C70" t="str">
            <v>"Выбор-С", ООО, Новороссийск</v>
          </cell>
          <cell r="D70" t="str">
            <v>Бетон гидр. М-200 П4 В-15,0 F200 W6</v>
          </cell>
          <cell r="G70">
            <v>3343.22</v>
          </cell>
        </row>
        <row r="71">
          <cell r="C71" t="str">
            <v>"Выбор-С", ООО, Новороссийск</v>
          </cell>
          <cell r="D71" t="str">
            <v>Бетон гидр. М-250 П4 В-20,0 F200 W6</v>
          </cell>
          <cell r="G71">
            <v>3343.22</v>
          </cell>
        </row>
        <row r="72">
          <cell r="C72" t="str">
            <v>"Выбор-С", ООО, Новороссийск</v>
          </cell>
          <cell r="D72" t="str">
            <v>Бетон гидр. М-300 П4 В-22,5 F200 W6</v>
          </cell>
          <cell r="G72">
            <v>3343.22</v>
          </cell>
        </row>
        <row r="73">
          <cell r="C73" t="str">
            <v>"Выбор-С", ООО, Новороссийск</v>
          </cell>
          <cell r="D73" t="str">
            <v>Бетон гидр. М-350 П4 В-25,0 F200 W6</v>
          </cell>
          <cell r="G73">
            <v>3343.22</v>
          </cell>
        </row>
        <row r="74">
          <cell r="C74" t="str">
            <v>"Выбор-С", ООО, Новороссийск</v>
          </cell>
          <cell r="D74" t="str">
            <v>Бетон гидр. М-350 П4 В-25,0 F200 W8</v>
          </cell>
          <cell r="G74">
            <v>3495.76</v>
          </cell>
        </row>
        <row r="75">
          <cell r="C75" t="str">
            <v>"Выбор-С", ООО, Новороссийск</v>
          </cell>
          <cell r="D75" t="str">
            <v>Бетон гидр. М-400 П4 В-30,0 F200 W6</v>
          </cell>
          <cell r="G75">
            <v>3495.76</v>
          </cell>
        </row>
        <row r="76">
          <cell r="C76" t="str">
            <v>"Выбор-С", ООО, Новороссийск</v>
          </cell>
          <cell r="D76" t="str">
            <v>Бетон гидр. М-400 П3 В-30,0 F200 W6 (W8)</v>
          </cell>
          <cell r="G76">
            <v>3398.31</v>
          </cell>
        </row>
        <row r="77">
          <cell r="C77" t="str">
            <v>"Выбор-С", ООО, Новороссийск</v>
          </cell>
          <cell r="D77" t="str">
            <v>Бетон гидр. М-600 П3 В-45,0 F200 W6(М600)</v>
          </cell>
          <cell r="G77">
            <v>3872.88</v>
          </cell>
        </row>
        <row r="78">
          <cell r="C78" t="str">
            <v>"Выбор-С", ООО, Курганинск</v>
          </cell>
          <cell r="D78" t="str">
            <v>Бетон М-100 В-7,5 П3</v>
          </cell>
          <cell r="G78">
            <v>1915.25</v>
          </cell>
        </row>
        <row r="79">
          <cell r="C79" t="str">
            <v>"Выбор-С", ООО, Курганинск</v>
          </cell>
          <cell r="D79" t="str">
            <v>Бетон М-100 В-7,5 П4</v>
          </cell>
          <cell r="G79">
            <v>1949.15</v>
          </cell>
        </row>
        <row r="80">
          <cell r="C80" t="str">
            <v>"Выбор-С", ООО, Курганинск</v>
          </cell>
          <cell r="D80" t="str">
            <v>Бетон М-150 В-12,5 П3</v>
          </cell>
          <cell r="G80">
            <v>2076.27</v>
          </cell>
        </row>
        <row r="81">
          <cell r="C81" t="str">
            <v>"Выбор-С", ООО, Курганинск</v>
          </cell>
          <cell r="D81" t="str">
            <v>Бетон М-150 В-12,5 П4</v>
          </cell>
          <cell r="G81">
            <v>2097.46</v>
          </cell>
        </row>
        <row r="82">
          <cell r="C82" t="str">
            <v>"Выбор-С", ООО, Курганинск</v>
          </cell>
          <cell r="D82" t="str">
            <v>Бетон М-200 В-15,0 П3</v>
          </cell>
          <cell r="G82">
            <v>2169.4899999999998</v>
          </cell>
        </row>
        <row r="83">
          <cell r="C83" t="str">
            <v>"Выбор-С", ООО, Курганинск</v>
          </cell>
          <cell r="D83" t="str">
            <v>Бетон М-200 В-15,0 П4</v>
          </cell>
          <cell r="G83">
            <v>2237.29</v>
          </cell>
        </row>
        <row r="84">
          <cell r="C84" t="str">
            <v>"Выбор-С", ООО, Курганинск</v>
          </cell>
          <cell r="D84" t="str">
            <v>Бетон М-250 В-20,0 П3</v>
          </cell>
          <cell r="G84">
            <v>2381.36</v>
          </cell>
        </row>
        <row r="85">
          <cell r="C85" t="str">
            <v>"Выбор-С", ООО, Курганинск</v>
          </cell>
          <cell r="D85" t="str">
            <v>Бетон М-250 В-20,0 П4</v>
          </cell>
          <cell r="G85">
            <v>2432.1999999999998</v>
          </cell>
        </row>
        <row r="86">
          <cell r="C86" t="str">
            <v>"Выбор-С", ООО, Курганинск</v>
          </cell>
          <cell r="D86" t="str">
            <v>Бетон М-300 В-22,5 П3</v>
          </cell>
          <cell r="G86">
            <v>2542.37</v>
          </cell>
        </row>
        <row r="87">
          <cell r="C87" t="str">
            <v>"Выбор-С", ООО, Курганинск</v>
          </cell>
          <cell r="D87" t="str">
            <v>Бетон М-300 В-22,5 П4</v>
          </cell>
          <cell r="G87">
            <v>2627.12</v>
          </cell>
        </row>
        <row r="88">
          <cell r="C88" t="str">
            <v>"Выбор-С", ООО, Курганинск</v>
          </cell>
          <cell r="D88" t="str">
            <v>Бетон М-350 В-25 П3</v>
          </cell>
          <cell r="G88">
            <v>2766.95</v>
          </cell>
        </row>
        <row r="89">
          <cell r="C89" t="str">
            <v>"Выбор-С", ООО, Курганинск</v>
          </cell>
          <cell r="D89" t="str">
            <v>Бетон М-350 В-25 П4</v>
          </cell>
          <cell r="G89">
            <v>2855.93</v>
          </cell>
        </row>
        <row r="90">
          <cell r="C90" t="str">
            <v>"Выбор-С", ООО, Курганинск</v>
          </cell>
          <cell r="D90" t="str">
            <v>Бетон М-400 В-30,0 П3</v>
          </cell>
          <cell r="G90">
            <v>2889.83</v>
          </cell>
        </row>
        <row r="91">
          <cell r="C91" t="str">
            <v>"Выбор-С", ООО, Курганинск</v>
          </cell>
          <cell r="D91" t="str">
            <v>Бетон М-400 В-30,0 П4</v>
          </cell>
          <cell r="G91">
            <v>2995.76</v>
          </cell>
        </row>
        <row r="92">
          <cell r="C92" t="str">
            <v>"Выбор-С", ООО, Курганинск</v>
          </cell>
          <cell r="D92" t="str">
            <v>Бетон М-450 В-35,0 П3</v>
          </cell>
          <cell r="G92">
            <v>3271.19</v>
          </cell>
        </row>
        <row r="93">
          <cell r="C93" t="str">
            <v>"Выбор-С", ООО, Курганинск</v>
          </cell>
          <cell r="D93" t="str">
            <v>Бетон М-550 В-40,0 П4</v>
          </cell>
          <cell r="G93">
            <v>3639.83</v>
          </cell>
        </row>
        <row r="94">
          <cell r="C94" t="str">
            <v>"Выбор-С", ООО, Курганинск</v>
          </cell>
          <cell r="D94" t="str">
            <v>Бетон гидр. М-200 П4 В-15,0 F100 W4</v>
          </cell>
          <cell r="G94">
            <v>2461.86</v>
          </cell>
        </row>
        <row r="95">
          <cell r="C95" t="str">
            <v>"Выбор-С", ООО, Курганинск</v>
          </cell>
          <cell r="D95" t="str">
            <v>Бетон гидр. М-200 П3 В-15,0 F100 W4</v>
          </cell>
          <cell r="G95">
            <v>2466.1</v>
          </cell>
        </row>
        <row r="96">
          <cell r="C96" t="str">
            <v>"Выбор-С", ООО, Курганинск</v>
          </cell>
          <cell r="D96" t="str">
            <v>Бетон гидр. М-250 П3 В-20,0 F100 W4</v>
          </cell>
          <cell r="G96">
            <v>2466.1</v>
          </cell>
        </row>
        <row r="97">
          <cell r="C97" t="str">
            <v>"Выбор-С", ООО, Курганинск</v>
          </cell>
          <cell r="D97" t="str">
            <v>Бетон гидр. М-350 П3 В-25,0 F200 W6</v>
          </cell>
          <cell r="G97">
            <v>2919.49</v>
          </cell>
        </row>
        <row r="98">
          <cell r="C98" t="str">
            <v>"Выбор-С", ООО, Курганинск</v>
          </cell>
          <cell r="D98" t="str">
            <v>Бетон гидр. М-300 П3 В-22,5 F200 W6</v>
          </cell>
          <cell r="G98">
            <v>2919.49</v>
          </cell>
        </row>
        <row r="99">
          <cell r="C99" t="str">
            <v>"Выбор-С", ООО, Курганинск</v>
          </cell>
          <cell r="D99" t="str">
            <v>Бетон гидр. М-350 П3 В-25,0 F100 W4</v>
          </cell>
          <cell r="G99">
            <v>2919.49</v>
          </cell>
        </row>
        <row r="100">
          <cell r="C100" t="str">
            <v>"Выбор-С", ООО, Курганинск</v>
          </cell>
          <cell r="D100" t="str">
            <v>Бетон гидр. М-350 П3 В-25,0 F200 W8</v>
          </cell>
          <cell r="G100">
            <v>3597.46</v>
          </cell>
        </row>
        <row r="101">
          <cell r="C101" t="str">
            <v>"Выбор-С", ООО, Курганинск</v>
          </cell>
          <cell r="D101" t="str">
            <v>Бетон гидр. М-350 П4 В-25,0 F200 W6</v>
          </cell>
          <cell r="G101">
            <v>3042.37</v>
          </cell>
        </row>
        <row r="102">
          <cell r="C102" t="str">
            <v>"Выбор-С", ООО, Курганинск</v>
          </cell>
          <cell r="D102" t="str">
            <v>Бетон гидр. М-400 П4 В-30,0 F200 W6</v>
          </cell>
          <cell r="G102">
            <v>3271.19</v>
          </cell>
        </row>
        <row r="103">
          <cell r="C103" t="str">
            <v>"Выбор-С", ООО, Курганинск</v>
          </cell>
          <cell r="D103" t="str">
            <v>Бетон гидр. М-400 П3 В-30,0 F200 W6</v>
          </cell>
          <cell r="G103">
            <v>3597.46</v>
          </cell>
        </row>
        <row r="104">
          <cell r="C104" t="str">
            <v>"Выбор-С", ООО, Курганинск</v>
          </cell>
          <cell r="D104" t="str">
            <v>Бетон гидр. М-400 П3 В-30,0 F200 W8</v>
          </cell>
          <cell r="G104">
            <v>3597.46</v>
          </cell>
        </row>
        <row r="105">
          <cell r="C105" t="str">
            <v>"Выбор-С", ООО, Курганинск</v>
          </cell>
          <cell r="D105" t="str">
            <v>Бетон гидр. М-450 П4 В-35,0 F200 W8</v>
          </cell>
          <cell r="G105">
            <v>3872.88</v>
          </cell>
        </row>
        <row r="106">
          <cell r="C106" t="str">
            <v>ТПК ООО "КУБ"</v>
          </cell>
          <cell r="D106" t="str">
            <v>Бетон М-100 (В 7,5) П3</v>
          </cell>
          <cell r="G106">
            <v>1822.03</v>
          </cell>
        </row>
        <row r="107">
          <cell r="C107" t="str">
            <v>ТПК ООО "КУБ"</v>
          </cell>
          <cell r="D107" t="str">
            <v>Бетон М-150 (В 12,5) П3</v>
          </cell>
          <cell r="G107">
            <v>1949.15</v>
          </cell>
        </row>
        <row r="108">
          <cell r="C108" t="str">
            <v>ТПК ООО "КУБ"</v>
          </cell>
          <cell r="D108" t="str">
            <v>Бетон М-200 (В 15) П3</v>
          </cell>
          <cell r="G108">
            <v>2076.27</v>
          </cell>
        </row>
        <row r="109">
          <cell r="C109" t="str">
            <v>ТПК ООО "КУБ"</v>
          </cell>
          <cell r="D109" t="str">
            <v>Бетон М-250 (В 20) П3</v>
          </cell>
          <cell r="G109">
            <v>2203.39</v>
          </cell>
        </row>
        <row r="110">
          <cell r="C110" t="str">
            <v>ТПК ООО "КУБ"</v>
          </cell>
          <cell r="D110" t="str">
            <v>Бетон М-300 (В 22,5) П3</v>
          </cell>
          <cell r="G110">
            <v>2288.14</v>
          </cell>
        </row>
        <row r="111">
          <cell r="C111" t="str">
            <v>ТПК ООО "КУБ"</v>
          </cell>
          <cell r="D111" t="str">
            <v>Бетон М-350 (В 25) П3</v>
          </cell>
          <cell r="G111">
            <v>2457.63</v>
          </cell>
        </row>
        <row r="112">
          <cell r="C112" t="str">
            <v>ТПК ООО "КУБ"</v>
          </cell>
          <cell r="D112" t="str">
            <v>Бетон М-100 (В 7,5) П4</v>
          </cell>
          <cell r="G112">
            <v>1864.41</v>
          </cell>
        </row>
        <row r="113">
          <cell r="C113" t="str">
            <v>ТПК ООО "КУБ"</v>
          </cell>
          <cell r="D113" t="str">
            <v>Бетон М-150 (В 12,5) П4</v>
          </cell>
          <cell r="G113">
            <v>1991.53</v>
          </cell>
        </row>
        <row r="114">
          <cell r="C114" t="str">
            <v>ТПК ООО "КУБ"</v>
          </cell>
          <cell r="D114" t="str">
            <v>Бетон М-200 (В 15) П4</v>
          </cell>
          <cell r="G114">
            <v>2118.64</v>
          </cell>
        </row>
        <row r="115">
          <cell r="C115" t="str">
            <v>ТПК ООО "КУБ"</v>
          </cell>
          <cell r="D115" t="str">
            <v>Бетон М-250 (В 20) П4</v>
          </cell>
          <cell r="G115">
            <v>2245.7600000000002</v>
          </cell>
        </row>
        <row r="116">
          <cell r="C116" t="str">
            <v>ТПК ООО "КУБ"</v>
          </cell>
          <cell r="D116" t="str">
            <v>Бетон М-300 (В 22,5) П4</v>
          </cell>
          <cell r="G116">
            <v>2330.5100000000002</v>
          </cell>
        </row>
        <row r="117">
          <cell r="C117" t="str">
            <v>ТПК ООО "КУБ"</v>
          </cell>
          <cell r="D117" t="str">
            <v>Бетон М-350 (В 25) П4</v>
          </cell>
          <cell r="G117">
            <v>2542.37</v>
          </cell>
        </row>
        <row r="118">
          <cell r="C118" t="str">
            <v xml:space="preserve">"Домостроитель", ОАО </v>
          </cell>
          <cell r="D118" t="str">
            <v>Бетон М-100 В-7,5 о.к.5*9</v>
          </cell>
          <cell r="G118">
            <v>2279.66</v>
          </cell>
        </row>
        <row r="119">
          <cell r="C119" t="str">
            <v xml:space="preserve">"Домостроитель", ОАО </v>
          </cell>
          <cell r="D119" t="str">
            <v>Бетон М-150 В-12,5 о.к.5*9</v>
          </cell>
          <cell r="G119">
            <v>2364.41</v>
          </cell>
        </row>
        <row r="120">
          <cell r="C120" t="str">
            <v xml:space="preserve">"Домостроитель", ОАО </v>
          </cell>
          <cell r="D120" t="str">
            <v>Бетон М-200 В-15,0 о.к.5*9</v>
          </cell>
          <cell r="G120">
            <v>2542.37</v>
          </cell>
        </row>
        <row r="121">
          <cell r="C121" t="str">
            <v xml:space="preserve">"Домостроитель", ОАО </v>
          </cell>
          <cell r="D121" t="str">
            <v>Бетон М-250 В-20,0 о.к.5*9</v>
          </cell>
          <cell r="G121">
            <v>2694.92</v>
          </cell>
        </row>
        <row r="122">
          <cell r="C122" t="str">
            <v xml:space="preserve">"Домостроитель", ОАО </v>
          </cell>
          <cell r="D122" t="str">
            <v>Бетон М-300 В-22,5 о.к.5*9</v>
          </cell>
          <cell r="G122">
            <v>2991.53</v>
          </cell>
        </row>
        <row r="123">
          <cell r="C123" t="str">
            <v xml:space="preserve">"Домостроитель", ОАО </v>
          </cell>
          <cell r="D123" t="str">
            <v>Бетон М-350 В-27,5 о.к.5*9</v>
          </cell>
          <cell r="G123">
            <v>3296.61</v>
          </cell>
        </row>
        <row r="124">
          <cell r="C124" t="str">
            <v xml:space="preserve">"Домостроитель", ОАО </v>
          </cell>
          <cell r="D124" t="str">
            <v>Бетон М-150 о.к.10*12</v>
          </cell>
          <cell r="G124">
            <v>2457.63</v>
          </cell>
        </row>
        <row r="125">
          <cell r="C125" t="str">
            <v xml:space="preserve">"Домостроитель", ОАО </v>
          </cell>
          <cell r="D125" t="str">
            <v>Бетон М-200 о.к.10*12</v>
          </cell>
          <cell r="G125">
            <v>2830.51</v>
          </cell>
        </row>
        <row r="126">
          <cell r="C126" t="str">
            <v xml:space="preserve">"Домостроитель", ОАО </v>
          </cell>
          <cell r="D126" t="str">
            <v>Бетон М-250 о.к.10*12</v>
          </cell>
          <cell r="G126">
            <v>3110.17</v>
          </cell>
        </row>
        <row r="127">
          <cell r="C127" t="str">
            <v xml:space="preserve">"Домостроитель", ОАО </v>
          </cell>
          <cell r="D127" t="str">
            <v>Бетон М-300 о.к.10*12</v>
          </cell>
          <cell r="G127">
            <v>3135.59</v>
          </cell>
        </row>
        <row r="128">
          <cell r="C128" t="str">
            <v xml:space="preserve">"Домостроитель", ОАО </v>
          </cell>
          <cell r="D128" t="str">
            <v>Бетон М-350 о.к.10*12</v>
          </cell>
          <cell r="G128">
            <v>3703.39</v>
          </cell>
        </row>
        <row r="129">
          <cell r="C129" t="str">
            <v xml:space="preserve">"Домостроитель", ОАО </v>
          </cell>
          <cell r="D129" t="str">
            <v>Бетон гидр. М-350 F150 W4</v>
          </cell>
          <cell r="G129">
            <v>3872.88</v>
          </cell>
        </row>
        <row r="130">
          <cell r="C130" t="str">
            <v xml:space="preserve">"Домостроитель", ОАО </v>
          </cell>
          <cell r="D130" t="str">
            <v>Бетон гидр. М-350 F200 W6</v>
          </cell>
          <cell r="G130">
            <v>4194.92</v>
          </cell>
        </row>
        <row r="131">
          <cell r="C131" t="str">
            <v xml:space="preserve">"Домостроитель", ОАО </v>
          </cell>
          <cell r="D131" t="str">
            <v>Бетон гидр. М-400 F100 W4</v>
          </cell>
          <cell r="G131">
            <v>4576.2700000000004</v>
          </cell>
        </row>
        <row r="132">
          <cell r="C132" t="str">
            <v xml:space="preserve">"Домостроитель", ОАО </v>
          </cell>
          <cell r="D132" t="str">
            <v>Бетон гидр. М-400 F150 W4</v>
          </cell>
          <cell r="G132">
            <v>4983.05</v>
          </cell>
        </row>
        <row r="133">
          <cell r="C133" t="str">
            <v xml:space="preserve">"Домостроитель", ОАО </v>
          </cell>
          <cell r="D133" t="str">
            <v>Бетон гидр. М-400 F200 W6</v>
          </cell>
          <cell r="G133">
            <v>5440.68</v>
          </cell>
        </row>
        <row r="134">
          <cell r="C134" t="str">
            <v xml:space="preserve">"Домостроитель", ОАО </v>
          </cell>
          <cell r="D134" t="str">
            <v>Бетон гидр. М-400 F200 W8</v>
          </cell>
          <cell r="G134">
            <v>5938.14</v>
          </cell>
        </row>
        <row r="135">
          <cell r="C135" t="str">
            <v>"ВЛАД" ООО</v>
          </cell>
          <cell r="D135" t="str">
            <v>Бетон М-100 В-7,5</v>
          </cell>
          <cell r="G135">
            <v>2118.64</v>
          </cell>
        </row>
        <row r="136">
          <cell r="C136" t="str">
            <v>"ВЛАД" ООО</v>
          </cell>
          <cell r="D136" t="str">
            <v>Бетон М-150 В-12,5</v>
          </cell>
          <cell r="G136">
            <v>2245.7600000000002</v>
          </cell>
        </row>
        <row r="137">
          <cell r="C137" t="str">
            <v>"ВЛАД" ООО</v>
          </cell>
          <cell r="D137" t="str">
            <v>Бетон М-200 В-15,0</v>
          </cell>
          <cell r="G137">
            <v>2330.5100000000002</v>
          </cell>
        </row>
        <row r="138">
          <cell r="C138" t="str">
            <v>"ВЛАД" ООО</v>
          </cell>
          <cell r="D138" t="str">
            <v xml:space="preserve">Бетон М-250 В-20,0 </v>
          </cell>
          <cell r="G138">
            <v>2457.63</v>
          </cell>
        </row>
        <row r="139">
          <cell r="C139" t="str">
            <v>"ВЛАД" ООО</v>
          </cell>
          <cell r="D139" t="str">
            <v xml:space="preserve">Бетон М-300 В-22,5 </v>
          </cell>
          <cell r="G139">
            <v>2584.75</v>
          </cell>
        </row>
        <row r="140">
          <cell r="C140" t="str">
            <v>"ВЛАД" ООО</v>
          </cell>
          <cell r="D140" t="str">
            <v xml:space="preserve">Бетон М-350 В-25,0 </v>
          </cell>
          <cell r="G140">
            <v>2711.86</v>
          </cell>
        </row>
        <row r="141">
          <cell r="C141" t="str">
            <v>"ВЛАД" ООО</v>
          </cell>
          <cell r="D141" t="str">
            <v xml:space="preserve">Бетон М-400 В-30,0 </v>
          </cell>
          <cell r="G141">
            <v>2838.98</v>
          </cell>
        </row>
        <row r="142">
          <cell r="C142" t="str">
            <v>"ВЛАД" ООО</v>
          </cell>
          <cell r="D142" t="str">
            <v>Бетон М-450 В-35</v>
          </cell>
          <cell r="G142">
            <v>3008.47</v>
          </cell>
        </row>
        <row r="143">
          <cell r="C143" t="str">
            <v>"Кредо", ООО</v>
          </cell>
          <cell r="D143" t="str">
            <v>Бетон М-100 В-7,5 F100 W4 гравий</v>
          </cell>
          <cell r="G143">
            <v>2800.85</v>
          </cell>
        </row>
        <row r="144">
          <cell r="C144" t="str">
            <v>"Кредо", ООО</v>
          </cell>
          <cell r="D144" t="str">
            <v>Бетон М-150 В-10 F100 W4 гравий</v>
          </cell>
          <cell r="G144">
            <v>2966.1</v>
          </cell>
        </row>
        <row r="145">
          <cell r="C145" t="str">
            <v>"Кредо", ООО</v>
          </cell>
          <cell r="D145" t="str">
            <v>Бетон М-200 В-15,0 F100 W4 гравий</v>
          </cell>
          <cell r="G145">
            <v>3135.59</v>
          </cell>
        </row>
        <row r="146">
          <cell r="C146" t="str">
            <v>"Кредо", ООО</v>
          </cell>
          <cell r="D146" t="str">
            <v>Бетон М-250 В-20,0 F100 W4 гравий</v>
          </cell>
          <cell r="G146">
            <v>3398.31</v>
          </cell>
        </row>
        <row r="147">
          <cell r="C147" t="str">
            <v>"Кредо", ООО</v>
          </cell>
          <cell r="D147" t="str">
            <v>Бетон М-300 В-22,5 F100 W4 гравий</v>
          </cell>
          <cell r="G147">
            <v>3461.86</v>
          </cell>
        </row>
        <row r="148">
          <cell r="C148" t="str">
            <v>"Кредо", ООО</v>
          </cell>
          <cell r="D148" t="str">
            <v>Бетон  В-7,5 F100 W4(М100)</v>
          </cell>
          <cell r="G148">
            <v>2872.88</v>
          </cell>
        </row>
        <row r="149">
          <cell r="C149" t="str">
            <v>"Кредо", ООО</v>
          </cell>
          <cell r="D149" t="str">
            <v>Бетон  В-10 F100 W4 (М150)</v>
          </cell>
          <cell r="G149">
            <v>3050.85</v>
          </cell>
        </row>
        <row r="150">
          <cell r="C150" t="str">
            <v>"Кредо", ООО</v>
          </cell>
          <cell r="D150" t="str">
            <v>Бетон  В-12,5 F100 W4 (М150)</v>
          </cell>
          <cell r="G150">
            <v>3161.02</v>
          </cell>
        </row>
        <row r="151">
          <cell r="C151" t="str">
            <v>"Кредо", ООО</v>
          </cell>
          <cell r="D151" t="str">
            <v xml:space="preserve">Бетон  В-15,0 F100 W4(М200) </v>
          </cell>
          <cell r="G151">
            <v>3237.29</v>
          </cell>
        </row>
        <row r="152">
          <cell r="C152" t="str">
            <v>"Кредо", ООО</v>
          </cell>
          <cell r="D152" t="str">
            <v>Бетон  В-20 F150 W4(М250)</v>
          </cell>
          <cell r="G152">
            <v>3580.51</v>
          </cell>
        </row>
        <row r="153">
          <cell r="C153" t="str">
            <v>"Кредо", ООО</v>
          </cell>
          <cell r="D153" t="str">
            <v>Бетон В-22,5 F150 W4(М300)</v>
          </cell>
          <cell r="G153">
            <v>3635.59</v>
          </cell>
        </row>
        <row r="154">
          <cell r="C154" t="str">
            <v>"Кредо", ООО</v>
          </cell>
          <cell r="D154" t="str">
            <v>Бетон В-25 F150 W4(М 350)</v>
          </cell>
          <cell r="G154">
            <v>3813.56</v>
          </cell>
        </row>
        <row r="155">
          <cell r="C155" t="str">
            <v>"Кредо", ООО</v>
          </cell>
          <cell r="D155" t="str">
            <v>Бетон В-30 F150 W4(М 400)</v>
          </cell>
          <cell r="G155">
            <v>4148.3100000000004</v>
          </cell>
        </row>
        <row r="156">
          <cell r="C156" t="str">
            <v>"Кредо", ООО</v>
          </cell>
          <cell r="D156" t="str">
            <v>Бетон В-35 F150 W4(М 450)</v>
          </cell>
          <cell r="G156">
            <v>4322.03</v>
          </cell>
        </row>
        <row r="157">
          <cell r="C157" t="str">
            <v>"Кредо", ООО</v>
          </cell>
          <cell r="D157" t="str">
            <v>Бетон В-40 F150 W4(М 550)</v>
          </cell>
          <cell r="G157">
            <v>4601.6899999999996</v>
          </cell>
        </row>
        <row r="158">
          <cell r="C158" t="str">
            <v>"Кредо", ООО</v>
          </cell>
          <cell r="D158" t="str">
            <v>Бетон гидр. В-7,5 F200 W6</v>
          </cell>
          <cell r="G158">
            <v>3144.07</v>
          </cell>
        </row>
        <row r="159">
          <cell r="C159" t="str">
            <v>"Кредо", ООО</v>
          </cell>
          <cell r="D159" t="str">
            <v>Бетон гидр. В-15 F200 W6</v>
          </cell>
          <cell r="G159">
            <v>3610.17</v>
          </cell>
        </row>
        <row r="160">
          <cell r="C160" t="str">
            <v>"Кредо", ООО</v>
          </cell>
          <cell r="D160" t="str">
            <v>Бетон гидр. В-20 F200 W6</v>
          </cell>
          <cell r="G160">
            <v>3694.92</v>
          </cell>
        </row>
        <row r="161">
          <cell r="C161" t="str">
            <v>"Кредо", ООО</v>
          </cell>
          <cell r="D161" t="str">
            <v>Бетон гидр. В-22,5 F200 W6</v>
          </cell>
          <cell r="G161">
            <v>3788.14</v>
          </cell>
        </row>
        <row r="162">
          <cell r="C162" t="str">
            <v>"Кредо", ООО</v>
          </cell>
          <cell r="D162" t="str">
            <v>Бетон гидр. В-25 F200 W6</v>
          </cell>
          <cell r="G162">
            <v>3949.15</v>
          </cell>
        </row>
        <row r="163">
          <cell r="C163" t="str">
            <v>"Кредо", ООО</v>
          </cell>
          <cell r="D163" t="str">
            <v>Бетон гидр. В-25 F200 W8</v>
          </cell>
          <cell r="G163">
            <v>4144.07</v>
          </cell>
        </row>
        <row r="164">
          <cell r="C164" t="str">
            <v>"Кредо", ООО</v>
          </cell>
          <cell r="D164" t="str">
            <v>Бетон гидр. В-30 F200 W6</v>
          </cell>
          <cell r="G164">
            <v>4322.03</v>
          </cell>
        </row>
        <row r="165">
          <cell r="C165" t="str">
            <v>"Кредо", ООО</v>
          </cell>
          <cell r="D165" t="str">
            <v>Бетон гидр. В-30 F200 W8</v>
          </cell>
          <cell r="G165">
            <v>4389.83</v>
          </cell>
        </row>
        <row r="166">
          <cell r="C166" t="str">
            <v>"Кредо", ООО</v>
          </cell>
          <cell r="D166" t="str">
            <v>Бетон гидр. В-35 F200 W6</v>
          </cell>
          <cell r="G166">
            <v>4550.8500000000004</v>
          </cell>
        </row>
        <row r="167">
          <cell r="C167" t="str">
            <v>"Кредо", ООО</v>
          </cell>
          <cell r="D167" t="str">
            <v>Бетон гидр. В-35 F200 W8</v>
          </cell>
          <cell r="G167">
            <v>4550.8500000000004</v>
          </cell>
        </row>
        <row r="168">
          <cell r="C168" t="str">
            <v>"Кредо", ООО</v>
          </cell>
          <cell r="D168" t="str">
            <v>Бетон гидр. В-40 F200 W8</v>
          </cell>
          <cell r="G168">
            <v>4889.83</v>
          </cell>
        </row>
        <row r="169">
          <cell r="C169" t="str">
            <v>"Усть-Лабинский завод МЖБК", ООО</v>
          </cell>
          <cell r="D169" t="str">
            <v>Бетон М-100 В-7,5</v>
          </cell>
          <cell r="G169">
            <v>2415.25</v>
          </cell>
        </row>
        <row r="170">
          <cell r="C170" t="str">
            <v>"Усть-Лабинский завод МЖБК", ООО</v>
          </cell>
          <cell r="D170" t="str">
            <v>Бетон М-150 В-10</v>
          </cell>
          <cell r="G170">
            <v>2542.37</v>
          </cell>
        </row>
        <row r="171">
          <cell r="C171" t="str">
            <v>"Усть-Лабинский завод МЖБК", ООО</v>
          </cell>
          <cell r="D171" t="str">
            <v>Бетон М-200 В-15,0</v>
          </cell>
          <cell r="G171">
            <v>2669.49</v>
          </cell>
        </row>
        <row r="172">
          <cell r="C172" t="str">
            <v>"Усть-Лабинский завод МЖБК", ООО</v>
          </cell>
          <cell r="D172" t="str">
            <v>Бетон М-250 В-20,0</v>
          </cell>
          <cell r="G172">
            <v>2838.98</v>
          </cell>
        </row>
        <row r="173">
          <cell r="C173" t="str">
            <v>"Усть-Лабинский завод МЖБК", ООО</v>
          </cell>
          <cell r="D173" t="str">
            <v>Бетон М-300 В-22,5</v>
          </cell>
          <cell r="G173">
            <v>3050.85</v>
          </cell>
        </row>
        <row r="174">
          <cell r="C174" t="str">
            <v>"Усть-Лабинский завод МЖБК", ООО</v>
          </cell>
          <cell r="D174" t="str">
            <v>Бетон М-350 В-25</v>
          </cell>
          <cell r="G174">
            <v>3177.97</v>
          </cell>
        </row>
        <row r="175">
          <cell r="C175" t="str">
            <v>"Усть-Лабинский завод МЖБК", ООО</v>
          </cell>
          <cell r="D175" t="str">
            <v>Бетон М-350 В-27,5</v>
          </cell>
          <cell r="G175">
            <v>3305.08</v>
          </cell>
        </row>
        <row r="176">
          <cell r="C176" t="str">
            <v>"Усть-Лабинский завод МЖБК", ООО</v>
          </cell>
          <cell r="D176" t="str">
            <v>Бетон М-400 В-30,0</v>
          </cell>
          <cell r="G176">
            <v>3474.58</v>
          </cell>
        </row>
        <row r="177">
          <cell r="C177" t="str">
            <v>"Усть-Лабинский завод МЖБК", ООО</v>
          </cell>
          <cell r="D177" t="str">
            <v>Бетон М-450 В-35,0</v>
          </cell>
          <cell r="G177">
            <v>3644.07</v>
          </cell>
        </row>
        <row r="178">
          <cell r="C178" t="str">
            <v>"Усть-Лабинский завод МЖБК", ООО</v>
          </cell>
          <cell r="D178" t="str">
            <v>Бетон М-550 В-40,0</v>
          </cell>
          <cell r="G178">
            <v>3771.19</v>
          </cell>
        </row>
        <row r="179">
          <cell r="C179" t="str">
            <v>"Усть-Лабинский завод МЖБК", ООО</v>
          </cell>
          <cell r="D179" t="str">
            <v>Бетон М-600 В-45,0</v>
          </cell>
          <cell r="G179">
            <v>3771.19</v>
          </cell>
        </row>
        <row r="180">
          <cell r="C180" t="str">
            <v>"Усть-Лабинский завод МЖБК", ООО</v>
          </cell>
          <cell r="D180" t="str">
            <v>Бетон М-700 В-50,0</v>
          </cell>
          <cell r="G180">
            <v>3898.31</v>
          </cell>
        </row>
        <row r="181">
          <cell r="C181" t="str">
            <v>"МОНОЛИТ", ООО</v>
          </cell>
          <cell r="D181" t="str">
            <v>Бетон М-100 В-7,5</v>
          </cell>
          <cell r="G181">
            <v>1864.41</v>
          </cell>
        </row>
        <row r="182">
          <cell r="C182" t="str">
            <v>"МОНОЛИТ", ООО</v>
          </cell>
          <cell r="D182" t="str">
            <v>Бетон М-150 В-12,5</v>
          </cell>
          <cell r="G182">
            <v>1949.15</v>
          </cell>
        </row>
        <row r="183">
          <cell r="C183" t="str">
            <v>"МОНОЛИТ", ООО</v>
          </cell>
          <cell r="D183" t="str">
            <v>Бетон М-200 В-15,0</v>
          </cell>
          <cell r="G183">
            <v>2118.64</v>
          </cell>
        </row>
        <row r="184">
          <cell r="C184" t="str">
            <v>"МОНОЛИТ", ООО</v>
          </cell>
          <cell r="D184" t="str">
            <v>Бетон М-250 В-20,0</v>
          </cell>
          <cell r="G184">
            <v>2288.14</v>
          </cell>
        </row>
        <row r="185">
          <cell r="C185" t="str">
            <v>"МОНОЛИТ", ООО</v>
          </cell>
          <cell r="D185" t="str">
            <v>Бетон М-300 В-22,5</v>
          </cell>
          <cell r="G185">
            <v>2457.63</v>
          </cell>
        </row>
        <row r="186">
          <cell r="C186" t="str">
            <v>"МОНОЛИТ", ООО</v>
          </cell>
          <cell r="D186" t="str">
            <v>Бетон М-350 В-27,5</v>
          </cell>
          <cell r="G186">
            <v>2796.61</v>
          </cell>
        </row>
        <row r="187">
          <cell r="C187" t="str">
            <v>"МОНОЛИТ", ООО</v>
          </cell>
          <cell r="D187" t="str">
            <v>Бетон М-400 В-30,0</v>
          </cell>
          <cell r="G187">
            <v>3389.83</v>
          </cell>
        </row>
        <row r="188">
          <cell r="C188" t="str">
            <v xml:space="preserve">"Опытный ЗЖБИ", ОАО </v>
          </cell>
          <cell r="D188" t="str">
            <v>Бетон М-100 В-7,5 (о.к. 5-9)</v>
          </cell>
          <cell r="G188">
            <v>2106.7800000000002</v>
          </cell>
        </row>
        <row r="189">
          <cell r="C189" t="str">
            <v xml:space="preserve">"Опытный ЗЖБИ", ОАО </v>
          </cell>
          <cell r="D189" t="str">
            <v>Бетон М-150 В-12,5 (о.к. 5-9)</v>
          </cell>
          <cell r="G189">
            <v>2255.9299999999998</v>
          </cell>
        </row>
        <row r="190">
          <cell r="C190" t="str">
            <v xml:space="preserve">"Опытный ЗЖБИ", ОАО </v>
          </cell>
          <cell r="D190" t="str">
            <v>Бетон М-200 В-15,0 (о.к. 5-9)</v>
          </cell>
          <cell r="G190">
            <v>2414.41</v>
          </cell>
        </row>
        <row r="191">
          <cell r="C191" t="str">
            <v xml:space="preserve">"Опытный ЗЖБИ", ОАО </v>
          </cell>
          <cell r="D191" t="str">
            <v>Бетон М-250 В-20,0 (о.к. 5-9)</v>
          </cell>
          <cell r="G191">
            <v>2554.2399999999998</v>
          </cell>
        </row>
        <row r="192">
          <cell r="C192" t="str">
            <v xml:space="preserve">"Опытный ЗЖБИ", ОАО </v>
          </cell>
          <cell r="D192" t="str">
            <v>Бетон М-300 В-22,5 (о.к. 5-9)</v>
          </cell>
          <cell r="G192">
            <v>2712.71</v>
          </cell>
        </row>
        <row r="193">
          <cell r="C193" t="str">
            <v xml:space="preserve">"Опытный ЗЖБИ", ОАО </v>
          </cell>
          <cell r="D193" t="str">
            <v>Бетон М-350 В-25,0 (о.к. 5-9)</v>
          </cell>
          <cell r="G193">
            <v>2861.86</v>
          </cell>
        </row>
        <row r="194">
          <cell r="C194" t="str">
            <v xml:space="preserve">"Опытный ЗЖБИ", ОАО </v>
          </cell>
          <cell r="D194" t="str">
            <v>Бетон М-400 В-30,0 (о.к. 5-9)</v>
          </cell>
          <cell r="G194">
            <v>3020.34</v>
          </cell>
        </row>
        <row r="195">
          <cell r="C195" t="str">
            <v xml:space="preserve">"Опытный ЗЖБИ", ОАО </v>
          </cell>
          <cell r="D195" t="str">
            <v>Бетон М-450 В-35,0 (о.к. 5-9)</v>
          </cell>
          <cell r="G195">
            <v>3169.49</v>
          </cell>
        </row>
        <row r="196">
          <cell r="C196" t="str">
            <v xml:space="preserve">"Опытный ЗЖБИ", ОАО </v>
          </cell>
          <cell r="D196" t="str">
            <v>Бетон М-100 В-7,5(о.к .10-15)</v>
          </cell>
          <cell r="G196">
            <v>2153.39</v>
          </cell>
        </row>
        <row r="197">
          <cell r="C197" t="str">
            <v xml:space="preserve">"Опытный ЗЖБИ", ОАО </v>
          </cell>
          <cell r="D197" t="str">
            <v>Бетон М-150 В-12,5(о.к .10-15)</v>
          </cell>
          <cell r="G197">
            <v>2302.54</v>
          </cell>
        </row>
        <row r="198">
          <cell r="C198" t="str">
            <v xml:space="preserve">"Опытный ЗЖБИ", ОАО </v>
          </cell>
          <cell r="D198" t="str">
            <v>Бетон М-200 В-15,0(о.к .10-15)</v>
          </cell>
          <cell r="G198">
            <v>2461.02</v>
          </cell>
        </row>
        <row r="199">
          <cell r="C199" t="str">
            <v xml:space="preserve">"Опытный ЗЖБИ", ОАО </v>
          </cell>
          <cell r="D199" t="str">
            <v>Бетон М-250 В-20,0(о.к .10-15)</v>
          </cell>
          <cell r="G199">
            <v>2600.85</v>
          </cell>
        </row>
        <row r="200">
          <cell r="C200" t="str">
            <v xml:space="preserve">"Опытный ЗЖБИ", ОАО </v>
          </cell>
          <cell r="D200" t="str">
            <v>Бетон М-300 В-22,5(о.к .10-15)</v>
          </cell>
          <cell r="G200">
            <v>2759.32</v>
          </cell>
        </row>
        <row r="201">
          <cell r="C201" t="str">
            <v xml:space="preserve">"Опытный ЗЖБИ", ОАО </v>
          </cell>
          <cell r="D201" t="str">
            <v>Бетон М-350 В-25,0(о.к .10-15)</v>
          </cell>
          <cell r="G201">
            <v>2955.08</v>
          </cell>
        </row>
        <row r="202">
          <cell r="C202" t="str">
            <v xml:space="preserve">"Опытный ЗЖБИ", ОАО </v>
          </cell>
          <cell r="D202" t="str">
            <v>Бетон М-400 В-30,0(о.к .10-15)</v>
          </cell>
          <cell r="G202">
            <v>3113.56</v>
          </cell>
        </row>
        <row r="203">
          <cell r="C203" t="str">
            <v xml:space="preserve">"Опытный ЗЖБИ", ОАО </v>
          </cell>
          <cell r="D203" t="str">
            <v>Бетон М-450 В-35,0 (о.к .10-15)</v>
          </cell>
          <cell r="G203">
            <v>3262.71</v>
          </cell>
        </row>
        <row r="204">
          <cell r="C204" t="str">
            <v xml:space="preserve">"Опытный ЗЖБИ", ОАО </v>
          </cell>
          <cell r="D204" t="str">
            <v>Бетон М-500 В-37,5(о.к .10-15)</v>
          </cell>
          <cell r="G204">
            <v>6255.08</v>
          </cell>
        </row>
        <row r="205">
          <cell r="C205" t="str">
            <v xml:space="preserve">"Опытный ЗЖБИ", ОАО </v>
          </cell>
          <cell r="D205" t="str">
            <v>Бетон М-600 В-45,0 (о.к .10-15)</v>
          </cell>
          <cell r="G205">
            <v>6739.83</v>
          </cell>
        </row>
        <row r="206">
          <cell r="C206" t="str">
            <v xml:space="preserve">"Опытный ЗЖБИ", ОАО </v>
          </cell>
          <cell r="D206" t="str">
            <v>Бетон М-200 В-15,0 (о.к. 16-20)</v>
          </cell>
          <cell r="G206">
            <v>2507.63</v>
          </cell>
        </row>
        <row r="207">
          <cell r="C207" t="str">
            <v xml:space="preserve">"Опытный ЗЖБИ", ОАО </v>
          </cell>
          <cell r="D207" t="str">
            <v>Бетон М-250 В-20,0 (о.к. 16-20)</v>
          </cell>
          <cell r="G207">
            <v>2647.46</v>
          </cell>
        </row>
        <row r="208">
          <cell r="C208" t="str">
            <v xml:space="preserve">"Опытный ЗЖБИ", ОАО </v>
          </cell>
          <cell r="D208" t="str">
            <v>Бетон М-300 В-22,5 (о.к. 16-20)</v>
          </cell>
          <cell r="G208">
            <v>2805.93</v>
          </cell>
        </row>
        <row r="209">
          <cell r="C209" t="str">
            <v xml:space="preserve">"Опытный ЗЖБИ", ОАО </v>
          </cell>
          <cell r="D209" t="str">
            <v>Бетон М-350 В-25,0 (о.к. 16-20)</v>
          </cell>
          <cell r="G209">
            <v>3001.69</v>
          </cell>
        </row>
        <row r="210">
          <cell r="C210" t="str">
            <v xml:space="preserve">"Опытный ЗЖБИ", ОАО </v>
          </cell>
          <cell r="D210" t="str">
            <v>Бетон М-400 В-30,0 (о.к. 16-20)</v>
          </cell>
          <cell r="G210">
            <v>3160.17</v>
          </cell>
        </row>
        <row r="211">
          <cell r="C211" t="str">
            <v xml:space="preserve">"Опытный ЗЖБИ", ОАО </v>
          </cell>
          <cell r="D211" t="str">
            <v>Бетон М-450 В-35,0 (о.к. 16-20)</v>
          </cell>
          <cell r="G211">
            <v>3309.32</v>
          </cell>
        </row>
        <row r="212">
          <cell r="C212" t="str">
            <v xml:space="preserve">"Опытный ЗЖБИ", ОАО </v>
          </cell>
          <cell r="D212" t="str">
            <v>Бетон гидротехнический М-350 о.к.10-15 W8</v>
          </cell>
          <cell r="G212">
            <v>3635.59</v>
          </cell>
        </row>
        <row r="213">
          <cell r="C213" t="str">
            <v xml:space="preserve">"Опытный ЗЖБИ", ОАО </v>
          </cell>
          <cell r="D213" t="str">
            <v>Бетон гидротехнический М-350 о.к.10-15 W16</v>
          </cell>
          <cell r="G213">
            <v>4474.58</v>
          </cell>
        </row>
        <row r="214">
          <cell r="C214" t="str">
            <v xml:space="preserve">"Опытный ЗЖБИ", ОАО </v>
          </cell>
          <cell r="D214" t="str">
            <v>Бетон гидротехнический М-400 о.к.10-15 W16</v>
          </cell>
          <cell r="G214">
            <v>4567.8</v>
          </cell>
        </row>
        <row r="215">
          <cell r="C215" t="str">
            <v xml:space="preserve">"Опытный ЗЖБИ", ОАО </v>
          </cell>
          <cell r="D215" t="str">
            <v>Бетон гидротехнический М-450 о.к.10-15 W16</v>
          </cell>
          <cell r="G215">
            <v>4847.46</v>
          </cell>
        </row>
        <row r="216">
          <cell r="C216" t="str">
            <v xml:space="preserve">"Опытный ЗЖБИ", ОАО </v>
          </cell>
          <cell r="D216" t="str">
            <v>Бетон гидротехнический М-300 о.к.16-20 W6-8</v>
          </cell>
          <cell r="G216">
            <v>4707.63</v>
          </cell>
        </row>
        <row r="217">
          <cell r="C217" t="str">
            <v xml:space="preserve">"Опытный ЗЖБИ", ОАО </v>
          </cell>
          <cell r="D217" t="str">
            <v>Бетон гидротехнический М-250 W6</v>
          </cell>
          <cell r="G217">
            <v>2759.32</v>
          </cell>
        </row>
        <row r="218">
          <cell r="C218" t="str">
            <v xml:space="preserve">"Опытный ЗЖБИ", ОАО </v>
          </cell>
          <cell r="D218" t="str">
            <v>Бетон гидротехнический М-300 W6</v>
          </cell>
          <cell r="G218">
            <v>2908.47</v>
          </cell>
        </row>
        <row r="219">
          <cell r="C219" t="str">
            <v xml:space="preserve">"Опытный ЗЖБИ", ОАО </v>
          </cell>
          <cell r="D219" t="str">
            <v>Бетон гидротехнический М-250 о.к.10-15 W6</v>
          </cell>
          <cell r="G219">
            <v>2955.08</v>
          </cell>
        </row>
        <row r="220">
          <cell r="C220" t="str">
            <v xml:space="preserve">"Опытный ЗЖБИ", ОАО </v>
          </cell>
          <cell r="D220" t="str">
            <v>Бетон гидротехнический М-300 о.к.10-15 W6</v>
          </cell>
          <cell r="G220">
            <v>3104.24</v>
          </cell>
        </row>
        <row r="221">
          <cell r="C221" t="str">
            <v>"Ростовавтомост", ОАО</v>
          </cell>
          <cell r="D221" t="str">
            <v>Бетон М-100 В-7,5 F300 W8</v>
          </cell>
          <cell r="G221">
            <v>3937.29</v>
          </cell>
        </row>
        <row r="222">
          <cell r="C222" t="str">
            <v>"Ростовавтомост", ОАО</v>
          </cell>
          <cell r="D222" t="str">
            <v>Бетон М-150 В-10,0 F300 W8</v>
          </cell>
          <cell r="G222">
            <v>4144.07</v>
          </cell>
        </row>
        <row r="223">
          <cell r="C223" t="str">
            <v>"Ростовавтомост", ОАО</v>
          </cell>
          <cell r="D223" t="str">
            <v>Бетон М-200 В-15,0 F300 W8</v>
          </cell>
          <cell r="G223">
            <v>4275.42</v>
          </cell>
        </row>
        <row r="224">
          <cell r="C224" t="str">
            <v>"Ростовавтомост", ОАО</v>
          </cell>
          <cell r="D224" t="str">
            <v>Бетон М-250 В-20,0 F300 W8</v>
          </cell>
          <cell r="G224">
            <v>4406.78</v>
          </cell>
        </row>
        <row r="225">
          <cell r="C225" t="str">
            <v>"Ростовавтомост", ОАО</v>
          </cell>
          <cell r="D225" t="str">
            <v>Бетон М-300 В-22,5 F300 W8</v>
          </cell>
          <cell r="G225">
            <v>4605.93</v>
          </cell>
        </row>
        <row r="226">
          <cell r="C226" t="str">
            <v>"Ростовавтомост", ОАО</v>
          </cell>
          <cell r="D226" t="str">
            <v>Бетон М-350 В-25,0 F300 W8</v>
          </cell>
          <cell r="G226">
            <v>4685.59</v>
          </cell>
        </row>
        <row r="227">
          <cell r="C227" t="str">
            <v>"Ростовавтомост", ОАО</v>
          </cell>
          <cell r="D227" t="str">
            <v>Бетон М-400 В-30,0 F300 W8</v>
          </cell>
          <cell r="G227">
            <v>4916.1000000000004</v>
          </cell>
        </row>
        <row r="228">
          <cell r="C228" t="str">
            <v>"Ростовавтомост", ОАО</v>
          </cell>
          <cell r="D228" t="str">
            <v>Бетон М-450 В-35,0 F300 W8</v>
          </cell>
          <cell r="G228">
            <v>5029.66</v>
          </cell>
        </row>
        <row r="229">
          <cell r="C229" t="str">
            <v>"Ростовавтомост", ОАО</v>
          </cell>
          <cell r="D229" t="str">
            <v>Бетон М-550 В-40,0 F300 W8</v>
          </cell>
          <cell r="G229">
            <v>5248.31</v>
          </cell>
        </row>
        <row r="230">
          <cell r="C230" t="str">
            <v>"Ростовавтомост", ОАО</v>
          </cell>
          <cell r="D230" t="str">
            <v>Бетон М-600 В-45,0 F300 W8</v>
          </cell>
          <cell r="G230">
            <v>5555.93</v>
          </cell>
        </row>
        <row r="231">
          <cell r="C231" t="str">
            <v>"РОСМОНТАЖ", ООО</v>
          </cell>
          <cell r="D231" t="str">
            <v>Бетон М-100 В-7,5 П-2</v>
          </cell>
          <cell r="G231">
            <v>2463.56</v>
          </cell>
        </row>
        <row r="232">
          <cell r="C232" t="str">
            <v>"РОСМОНТАЖ", ООО</v>
          </cell>
          <cell r="D232" t="str">
            <v>Бетон М-150 В-12,5 П-2</v>
          </cell>
          <cell r="G232">
            <v>2522.0300000000002</v>
          </cell>
        </row>
        <row r="233">
          <cell r="C233" t="str">
            <v>"РОСМОНТАЖ", ООО</v>
          </cell>
          <cell r="D233" t="str">
            <v>Бетон М-200 В-15,0 П-2</v>
          </cell>
          <cell r="G233">
            <v>2705.93</v>
          </cell>
        </row>
        <row r="234">
          <cell r="C234" t="str">
            <v>"РОСМОНТАЖ", ООО</v>
          </cell>
          <cell r="D234" t="str">
            <v>Бетон М-250 В-20,0 П-2</v>
          </cell>
          <cell r="G234">
            <v>2889.83</v>
          </cell>
        </row>
        <row r="235">
          <cell r="C235" t="str">
            <v>"РОСМОНТАЖ", ООО</v>
          </cell>
          <cell r="D235" t="str">
            <v>Бетон М-300 В-22,5 П-2</v>
          </cell>
          <cell r="G235">
            <v>3000.85</v>
          </cell>
        </row>
        <row r="236">
          <cell r="C236" t="str">
            <v>"РОСМОНТАЖ", ООО</v>
          </cell>
          <cell r="D236" t="str">
            <v>Бетон М-350 В-25,0 П-2</v>
          </cell>
          <cell r="G236">
            <v>3086.44</v>
          </cell>
        </row>
        <row r="237">
          <cell r="C237" t="str">
            <v>"РОСМОНТАЖ", ООО</v>
          </cell>
          <cell r="D237" t="str">
            <v>Бетон М-400 В-30,0 П-2</v>
          </cell>
          <cell r="G237">
            <v>3260.17</v>
          </cell>
        </row>
        <row r="238">
          <cell r="C238" t="str">
            <v>"РОСМОНТАЖ", ООО</v>
          </cell>
          <cell r="D238" t="str">
            <v>Бетон М-100 В-7,5 П-3</v>
          </cell>
          <cell r="G238">
            <v>2489.83</v>
          </cell>
        </row>
        <row r="239">
          <cell r="C239" t="str">
            <v>"РОСМОНТАЖ", ООО</v>
          </cell>
          <cell r="D239" t="str">
            <v>Бетон М-150 В-12,5 П-3</v>
          </cell>
          <cell r="G239">
            <v>2573.73</v>
          </cell>
        </row>
        <row r="240">
          <cell r="C240" t="str">
            <v>"РОСМОНТАЖ", ООО</v>
          </cell>
          <cell r="D240" t="str">
            <v>Бетон М-200 В-15,0 П-3</v>
          </cell>
          <cell r="G240">
            <v>2765.25</v>
          </cell>
        </row>
        <row r="241">
          <cell r="C241" t="str">
            <v>"РОСМОНТАЖ", ООО</v>
          </cell>
          <cell r="D241" t="str">
            <v>Бетон М-250 В-20,0 П-3</v>
          </cell>
          <cell r="G241">
            <v>2998.31</v>
          </cell>
        </row>
        <row r="242">
          <cell r="C242" t="str">
            <v>"РОСМОНТАЖ", ООО</v>
          </cell>
          <cell r="D242" t="str">
            <v>Бетон М-300 В-22,5 П-3</v>
          </cell>
          <cell r="G242">
            <v>3077.12</v>
          </cell>
        </row>
        <row r="243">
          <cell r="C243" t="str">
            <v>"РОСМОНТАЖ", ООО</v>
          </cell>
          <cell r="D243" t="str">
            <v>Бетон М-350 В-25,0 П-3</v>
          </cell>
          <cell r="G243">
            <v>3177.97</v>
          </cell>
        </row>
        <row r="244">
          <cell r="C244" t="str">
            <v>"РОСМОНТАЖ", ООО</v>
          </cell>
          <cell r="D244" t="str">
            <v>Бетон М-400 В-30,0 П-3</v>
          </cell>
          <cell r="G244">
            <v>3402.54</v>
          </cell>
        </row>
        <row r="245">
          <cell r="C245" t="str">
            <v>"РОСМОНТАЖ", ООО</v>
          </cell>
          <cell r="D245" t="str">
            <v>Бетон М-200 В-15,0 П-4</v>
          </cell>
          <cell r="G245">
            <v>2882.2</v>
          </cell>
        </row>
        <row r="246">
          <cell r="C246" t="str">
            <v>"РОСМОНТАЖ", ООО</v>
          </cell>
          <cell r="D246" t="str">
            <v>Бетон М-250 В-20,0 П-4</v>
          </cell>
          <cell r="G246">
            <v>3122.88</v>
          </cell>
        </row>
        <row r="247">
          <cell r="C247" t="str">
            <v>"РОСМОНТАЖ", ООО</v>
          </cell>
          <cell r="D247" t="str">
            <v>Бетон М-300 В-22,5 П-4</v>
          </cell>
          <cell r="G247">
            <v>3216.1</v>
          </cell>
        </row>
        <row r="248">
          <cell r="C248" t="str">
            <v>"РОСМОНТАЖ", ООО</v>
          </cell>
          <cell r="D248" t="str">
            <v>Бетон М-350 В-25,0 П-4</v>
          </cell>
          <cell r="G248">
            <v>3312.71</v>
          </cell>
        </row>
        <row r="249">
          <cell r="C249" t="str">
            <v>"РОСМОНТАЖ", ООО</v>
          </cell>
          <cell r="D249" t="str">
            <v>Бетон М-400 В-30,0 П-4</v>
          </cell>
          <cell r="G249">
            <v>3463.56</v>
          </cell>
        </row>
        <row r="250">
          <cell r="C250" t="str">
            <v>"РОСМОНТАЖ", ООО</v>
          </cell>
          <cell r="D250" t="str">
            <v>Бетон гидротехнический М-200 В-15,0 F100 W4</v>
          </cell>
          <cell r="G250">
            <v>2924.58</v>
          </cell>
        </row>
        <row r="251">
          <cell r="C251" t="str">
            <v>"РОСМОНТАЖ", ООО</v>
          </cell>
          <cell r="D251" t="str">
            <v>Бетон гидротехнический М-250 В-20,0 F100 W4</v>
          </cell>
          <cell r="G251">
            <v>3078.81</v>
          </cell>
        </row>
        <row r="252">
          <cell r="C252" t="str">
            <v>"РОСМОНТАЖ", ООО</v>
          </cell>
          <cell r="D252" t="str">
            <v>Бетон гидротехнический М-300 В-25,0 F100 W4</v>
          </cell>
          <cell r="G252">
            <v>3199.15</v>
          </cell>
        </row>
        <row r="253">
          <cell r="C253" t="str">
            <v>"РОСМОНТАЖ", ООО</v>
          </cell>
          <cell r="D253" t="str">
            <v>Бетон гидротехнический М-350 В-25,0 F100 W4</v>
          </cell>
          <cell r="G253">
            <v>3313.56</v>
          </cell>
        </row>
        <row r="254">
          <cell r="C254" t="str">
            <v>"РОСМОНТАЖ", ООО</v>
          </cell>
          <cell r="D254" t="str">
            <v>Бетон гидротехнический М-200 В-15,0 F100 W6</v>
          </cell>
          <cell r="G254">
            <v>3129.66</v>
          </cell>
        </row>
        <row r="255">
          <cell r="C255" t="str">
            <v>"РОСМОНТАЖ", ООО</v>
          </cell>
          <cell r="D255" t="str">
            <v>Бетон гидротехнический М-250 В-20,0 F100 W6</v>
          </cell>
          <cell r="G255">
            <v>3149.15</v>
          </cell>
        </row>
        <row r="256">
          <cell r="C256" t="str">
            <v>"РОСМОНТАЖ", ООО</v>
          </cell>
          <cell r="D256" t="str">
            <v>Бетон гидротехнический М-300 В-25,0 F100 W6</v>
          </cell>
          <cell r="G256">
            <v>3218.64</v>
          </cell>
        </row>
        <row r="257">
          <cell r="C257" t="str">
            <v>"РОСМОНТАЖ", ООО</v>
          </cell>
          <cell r="D257" t="str">
            <v>Бетон гидротехнический М-350 В-25,0 F100 W6</v>
          </cell>
          <cell r="G257">
            <v>3250.85</v>
          </cell>
        </row>
        <row r="258">
          <cell r="C258" t="str">
            <v>"РОСМОНТАЖ", ООО</v>
          </cell>
          <cell r="D258" t="str">
            <v>Бетон гидротехнический М-400 В-30,0 F100 W6</v>
          </cell>
          <cell r="G258">
            <v>3475.42</v>
          </cell>
        </row>
        <row r="259">
          <cell r="C259" t="str">
            <v>"РОСМОНТАЖ", ООО</v>
          </cell>
          <cell r="D259" t="str">
            <v>Бетон гидротехнический М-300 В-25,0 F100 W8</v>
          </cell>
          <cell r="G259">
            <v>3378.81</v>
          </cell>
        </row>
        <row r="260">
          <cell r="C260" t="str">
            <v>"РОСМОНТАЖ", ООО</v>
          </cell>
          <cell r="D260" t="str">
            <v>Бетон гидротехнический М-350 В-25,0 F100 W8</v>
          </cell>
          <cell r="G260">
            <v>3450.85</v>
          </cell>
        </row>
        <row r="261">
          <cell r="C261" t="str">
            <v>"РОСМОНТАЖ", ООО</v>
          </cell>
          <cell r="D261" t="str">
            <v>Бетон гидротехнический М-400 В-30,0 F100 W8</v>
          </cell>
          <cell r="G261">
            <v>3550</v>
          </cell>
        </row>
        <row r="262">
          <cell r="C262" t="str">
            <v>"РОСМОНТАЖ", ООО</v>
          </cell>
          <cell r="D262" t="str">
            <v>Бетон гидротехнический М-350 В-25,0 F100 W12</v>
          </cell>
          <cell r="G262">
            <v>3561.86</v>
          </cell>
        </row>
        <row r="263">
          <cell r="C263" t="str">
            <v>"РОСМОНТАЖ", ООО</v>
          </cell>
          <cell r="D263" t="str">
            <v>Бетон гидротехнический М-400 В-30,0 F100 W12</v>
          </cell>
          <cell r="G263">
            <v>3561.86</v>
          </cell>
        </row>
        <row r="264">
          <cell r="C264" t="str">
            <v>ООО "Торговый дом "Славянский ЖБИ"</v>
          </cell>
          <cell r="D264" t="str">
            <v>Бетон В-7,5 М-100</v>
          </cell>
          <cell r="G264">
            <v>2542.37</v>
          </cell>
        </row>
        <row r="265">
          <cell r="C265" t="str">
            <v>ООО "Торговый дом "Славянский ЖБИ"</v>
          </cell>
          <cell r="D265" t="str">
            <v>Бетон В-10 М-150</v>
          </cell>
          <cell r="G265">
            <v>2627.12</v>
          </cell>
        </row>
        <row r="266">
          <cell r="C266" t="str">
            <v>ООО "Торговый дом "Славянский ЖБИ"</v>
          </cell>
          <cell r="D266" t="str">
            <v>Бетон В-15 М-200</v>
          </cell>
          <cell r="G266">
            <v>2711.86</v>
          </cell>
        </row>
        <row r="267">
          <cell r="C267" t="str">
            <v>ООО "Торговый дом "Славянский ЖБИ"</v>
          </cell>
          <cell r="D267" t="str">
            <v>Бетон В-20 М-250</v>
          </cell>
          <cell r="G267">
            <v>2881.36</v>
          </cell>
        </row>
        <row r="268">
          <cell r="C268" t="str">
            <v>ООО "Торговый дом "Славянский ЖБИ"</v>
          </cell>
          <cell r="D268" t="str">
            <v>Бетон В-22,5 М-300</v>
          </cell>
          <cell r="G268">
            <v>3050.85</v>
          </cell>
        </row>
        <row r="269">
          <cell r="C269" t="str">
            <v>ООО "Торговый дом "Славянский ЖБИ"</v>
          </cell>
          <cell r="D269" t="str">
            <v>Бетон В-25 М-350</v>
          </cell>
          <cell r="G269">
            <v>3305.08</v>
          </cell>
        </row>
        <row r="270">
          <cell r="C270" t="str">
            <v>ООО "Торговый дом "Славянский ЖБИ"</v>
          </cell>
          <cell r="D270" t="str">
            <v>Бетон В-30 М-400</v>
          </cell>
          <cell r="G270">
            <v>3474.58</v>
          </cell>
        </row>
        <row r="271">
          <cell r="C271" t="str">
            <v>ООО "ЮГБЕТОНСЕРВИС" ст.Варениковская</v>
          </cell>
          <cell r="D271" t="str">
            <v>Бетон В-7,5 М-100</v>
          </cell>
          <cell r="G271">
            <v>2542.37</v>
          </cell>
        </row>
        <row r="272">
          <cell r="C272" t="str">
            <v>ООО "ЮГБЕТОНСЕРВИС" ст.Варениковская</v>
          </cell>
          <cell r="D272" t="str">
            <v>Бетон В-12,5 М-150</v>
          </cell>
          <cell r="G272">
            <v>2627.12</v>
          </cell>
        </row>
        <row r="273">
          <cell r="C273" t="str">
            <v>ООО "ЮГБЕТОНСЕРВИС" ст.Варениковская</v>
          </cell>
          <cell r="D273" t="str">
            <v>Бетон В-15 М-200</v>
          </cell>
          <cell r="G273">
            <v>2711.86</v>
          </cell>
        </row>
        <row r="274">
          <cell r="C274" t="str">
            <v>ООО "ЮГБЕТОНСЕРВИС" ст.Варениковская</v>
          </cell>
          <cell r="D274" t="str">
            <v>Бетон В-20 М-250</v>
          </cell>
          <cell r="G274">
            <v>2881.36</v>
          </cell>
        </row>
        <row r="275">
          <cell r="C275" t="str">
            <v>ООО "ЮГБЕТОНСЕРВИС" ст.Варениковская</v>
          </cell>
          <cell r="D275" t="str">
            <v>Бетон В-22,5 М-300</v>
          </cell>
          <cell r="G275">
            <v>3050.85</v>
          </cell>
        </row>
        <row r="276">
          <cell r="C276" t="str">
            <v>ООО "ЮГБЕТОНСЕРВИС" ст.Варениковская</v>
          </cell>
          <cell r="D276" t="str">
            <v>Бетон В-25 М-350</v>
          </cell>
          <cell r="G276">
            <v>3305.08</v>
          </cell>
        </row>
        <row r="277">
          <cell r="C277" t="str">
            <v>ООО "ЮГБЕТОНСЕРВИС" ст.Варениковская</v>
          </cell>
          <cell r="D277" t="str">
            <v>Бетон В-30 М-400</v>
          </cell>
          <cell r="G277">
            <v>3474.58</v>
          </cell>
        </row>
        <row r="278">
          <cell r="C278" t="str">
            <v>"ТЕРЕМ", ООО</v>
          </cell>
          <cell r="D278" t="str">
            <v>Бетон М-100 В-7,5 (о.к. 5-9)</v>
          </cell>
          <cell r="G278">
            <v>2224.58</v>
          </cell>
        </row>
        <row r="279">
          <cell r="C279" t="str">
            <v>"ТЕРЕМ", ООО</v>
          </cell>
          <cell r="D279" t="str">
            <v>Бетон М-150 В-10 (о.к. 5-9)</v>
          </cell>
          <cell r="G279">
            <v>2491.5300000000002</v>
          </cell>
        </row>
        <row r="280">
          <cell r="C280" t="str">
            <v>"ТЕРЕМ", ООО</v>
          </cell>
          <cell r="D280" t="str">
            <v>Бетон М-200 В-15,0 (о.к. 5-9)</v>
          </cell>
          <cell r="G280">
            <v>2716.1</v>
          </cell>
        </row>
        <row r="281">
          <cell r="C281" t="str">
            <v>"ТЕРЕМ", ООО</v>
          </cell>
          <cell r="D281" t="str">
            <v>Бетон М-250 В-20,0 (о.к. 5-9)</v>
          </cell>
          <cell r="G281">
            <v>2902.54</v>
          </cell>
        </row>
        <row r="282">
          <cell r="C282" t="str">
            <v>"ТЕРЕМ", ООО</v>
          </cell>
          <cell r="D282" t="str">
            <v>Бетон М-300 В-22,5 (о.к. 5-9)</v>
          </cell>
          <cell r="G282">
            <v>3177.97</v>
          </cell>
        </row>
        <row r="283">
          <cell r="C283" t="str">
            <v>"ТЕРЕМ", ООО</v>
          </cell>
          <cell r="D283" t="str">
            <v>Бетон М-350 В-25,0 (о.к. 5-9)</v>
          </cell>
          <cell r="G283">
            <v>3516.95</v>
          </cell>
        </row>
        <row r="284">
          <cell r="C284" t="str">
            <v>"ТЕРЕМ", ООО</v>
          </cell>
          <cell r="D284" t="str">
            <v>Бетон М-400 В-30,0 (о.к. 5-9)</v>
          </cell>
          <cell r="G284">
            <v>3855.93</v>
          </cell>
        </row>
        <row r="285">
          <cell r="C285" t="str">
            <v>"ТЕРЕМ", ООО</v>
          </cell>
          <cell r="D285" t="str">
            <v>Бетон М-200 В-15,0 (о.к. 9-12)</v>
          </cell>
          <cell r="G285">
            <v>2775.42</v>
          </cell>
        </row>
        <row r="286">
          <cell r="C286" t="str">
            <v>"ТЕРЕМ", ООО</v>
          </cell>
          <cell r="D286" t="str">
            <v>Бетон М-250 В-20,0 (о.к. 9-12)</v>
          </cell>
          <cell r="G286">
            <v>2983.05</v>
          </cell>
        </row>
        <row r="287">
          <cell r="C287" t="str">
            <v>"ТЕРЕМ", ООО</v>
          </cell>
          <cell r="D287" t="str">
            <v>Бетон М-300 В-22,5 (о.к. 9-12)</v>
          </cell>
          <cell r="G287">
            <v>3228.81</v>
          </cell>
        </row>
        <row r="288">
          <cell r="C288" t="str">
            <v>"ТЕРЕМ", ООО</v>
          </cell>
          <cell r="D288" t="str">
            <v>Бетон М-350 В-25,0 (о.к. 9-12)</v>
          </cell>
          <cell r="G288">
            <v>3584.75</v>
          </cell>
        </row>
        <row r="289">
          <cell r="C289" t="str">
            <v>"ТЕРЕМ", ООО</v>
          </cell>
          <cell r="D289" t="str">
            <v>Бетон М-400 В-30,0 (о.к. 9-12)</v>
          </cell>
          <cell r="G289">
            <v>3898.31</v>
          </cell>
        </row>
        <row r="290">
          <cell r="C290" t="str">
            <v>"ТЕРЕМ", ООО</v>
          </cell>
          <cell r="D290" t="str">
            <v>Бетон М-450 В-35,0 (о.к. 9-12)</v>
          </cell>
          <cell r="G290">
            <v>4322.03</v>
          </cell>
        </row>
        <row r="291">
          <cell r="C291" t="str">
            <v>"ТЕРЕМ", ООО</v>
          </cell>
          <cell r="D291" t="str">
            <v>Бетон М-200 В-15,0 F150 W6</v>
          </cell>
          <cell r="G291">
            <v>2847.46</v>
          </cell>
        </row>
        <row r="292">
          <cell r="C292" t="str">
            <v>"ТЕРЕМ", ООО</v>
          </cell>
          <cell r="D292" t="str">
            <v>Бетон М-250 В-20,0 F150 W6</v>
          </cell>
          <cell r="G292">
            <v>3025.42</v>
          </cell>
        </row>
        <row r="293">
          <cell r="C293" t="str">
            <v>"ТЕРЕМ", ООО</v>
          </cell>
          <cell r="D293" t="str">
            <v>Бетон М-300 В-22,5 F200 W6</v>
          </cell>
          <cell r="G293">
            <v>3305.08</v>
          </cell>
        </row>
        <row r="294">
          <cell r="C294" t="str">
            <v>"ТЕРЕМ", ООО</v>
          </cell>
          <cell r="D294" t="str">
            <v>Бетон М-350 В-25,0 F200 W6</v>
          </cell>
          <cell r="G294">
            <v>3644.07</v>
          </cell>
        </row>
        <row r="295">
          <cell r="C295" t="str">
            <v>"ТЕРЕМ", ООО</v>
          </cell>
          <cell r="D295" t="str">
            <v>Бетон М-400 В-30,0 F200 W8</v>
          </cell>
          <cell r="G295">
            <v>3983.05</v>
          </cell>
        </row>
        <row r="296">
          <cell r="C296" t="str">
            <v>"ТЕРЕМ", ООО</v>
          </cell>
          <cell r="D296" t="str">
            <v>Бетон М-450 В-35,0 F200 W8</v>
          </cell>
          <cell r="G296">
            <v>4322.03</v>
          </cell>
        </row>
        <row r="297">
          <cell r="C297" t="str">
            <v>"ТЗЖБИ", ОАО</v>
          </cell>
          <cell r="D297" t="str">
            <v>Бетон М-100 В-7,5 П2</v>
          </cell>
          <cell r="G297">
            <v>3305</v>
          </cell>
        </row>
        <row r="298">
          <cell r="C298" t="str">
            <v>"ТЗЖБИ", ОАО</v>
          </cell>
          <cell r="D298" t="str">
            <v>Бетон М-150 В-10,0 П2</v>
          </cell>
          <cell r="G298">
            <v>3488</v>
          </cell>
        </row>
        <row r="299">
          <cell r="C299" t="str">
            <v>"ТЗЖБИ", ОАО</v>
          </cell>
          <cell r="D299" t="str">
            <v>Бетон М-200 В-15,0 П2</v>
          </cell>
          <cell r="G299">
            <v>3758</v>
          </cell>
        </row>
        <row r="300">
          <cell r="C300" t="str">
            <v>"ТЗЖБИ", ОАО</v>
          </cell>
          <cell r="D300" t="str">
            <v>Бетон М-250 В-20,0 П2</v>
          </cell>
          <cell r="G300">
            <v>4000</v>
          </cell>
        </row>
        <row r="301">
          <cell r="C301" t="str">
            <v>"ТЗЖБИ", ОАО</v>
          </cell>
          <cell r="D301" t="str">
            <v>Бетон М-300 В-22,5 П2</v>
          </cell>
          <cell r="G301">
            <v>4097</v>
          </cell>
        </row>
        <row r="302">
          <cell r="C302" t="str">
            <v>"ТЗЖБИ", ОАО</v>
          </cell>
          <cell r="D302" t="str">
            <v>Бетон М-350 В-25,0 П2</v>
          </cell>
          <cell r="G302">
            <v>4422</v>
          </cell>
        </row>
        <row r="303">
          <cell r="C303" t="str">
            <v>"ТЗЖБИ", ОАО</v>
          </cell>
          <cell r="D303" t="str">
            <v>Бетон М-400 В-30,0 П2</v>
          </cell>
          <cell r="G303">
            <v>4782</v>
          </cell>
        </row>
        <row r="304">
          <cell r="C304" t="str">
            <v>"ТЗЖБИ", ОАО</v>
          </cell>
          <cell r="D304" t="str">
            <v>Бетон М-100 В-7,5 П3</v>
          </cell>
          <cell r="G304">
            <v>3424</v>
          </cell>
        </row>
        <row r="305">
          <cell r="C305" t="str">
            <v>"ТЗЖБИ", ОАО</v>
          </cell>
          <cell r="D305" t="str">
            <v>Бетон М-150 В-10,0 П3</v>
          </cell>
          <cell r="G305">
            <v>3579</v>
          </cell>
        </row>
        <row r="306">
          <cell r="C306" t="str">
            <v>"ТЗЖБИ", ОАО</v>
          </cell>
          <cell r="D306" t="str">
            <v>Бетон М-200 В-15,0 П3</v>
          </cell>
          <cell r="G306">
            <v>3980</v>
          </cell>
        </row>
        <row r="307">
          <cell r="C307" t="str">
            <v>"ТЗЖБИ", ОАО</v>
          </cell>
          <cell r="D307" t="str">
            <v>Бетон М-250 В-20,0 П3</v>
          </cell>
          <cell r="G307">
            <v>4160</v>
          </cell>
        </row>
        <row r="308">
          <cell r="C308" t="str">
            <v>"ТЗЖБИ", ОАО</v>
          </cell>
          <cell r="D308" t="str">
            <v>Бетон М-300 В-22,5 П3</v>
          </cell>
          <cell r="G308">
            <v>4282</v>
          </cell>
        </row>
        <row r="309">
          <cell r="C309" t="str">
            <v>"ТЗЖБИ", ОАО</v>
          </cell>
          <cell r="D309" t="str">
            <v>Бетон М-350 В-25,0 П3</v>
          </cell>
          <cell r="G309">
            <v>4640</v>
          </cell>
        </row>
        <row r="310">
          <cell r="C310" t="str">
            <v>"ТЗЖБИ", ОАО</v>
          </cell>
          <cell r="D310" t="str">
            <v>Бетон М-400 В-30,0 П3</v>
          </cell>
          <cell r="G310">
            <v>4940</v>
          </cell>
        </row>
        <row r="311">
          <cell r="C311" t="str">
            <v>"ТЗЖБИ", ОАО</v>
          </cell>
          <cell r="D311" t="str">
            <v>Бетон М-350 В-25 П4 W6</v>
          </cell>
          <cell r="G311">
            <v>4860</v>
          </cell>
        </row>
        <row r="312">
          <cell r="C312" t="str">
            <v>"ТЗЖБИ", ОАО</v>
          </cell>
          <cell r="D312" t="str">
            <v>Бетон М-350 В-25 П4 W8</v>
          </cell>
          <cell r="G312">
            <v>5075</v>
          </cell>
        </row>
        <row r="313">
          <cell r="C313" t="str">
            <v>"ТЗЖБИ", ОАО</v>
          </cell>
          <cell r="D313" t="str">
            <v>Бетон М-350 В-25 П4 W10</v>
          </cell>
          <cell r="G313">
            <v>5075</v>
          </cell>
        </row>
        <row r="314">
          <cell r="C314" t="str">
            <v>"Торгово-Промышленна Компния "МОЛОТ", ООО</v>
          </cell>
          <cell r="D314" t="str">
            <v>Бетон М-100 В-7,5 W4 F100 (ок 5-9)</v>
          </cell>
          <cell r="G314">
            <v>1694.92</v>
          </cell>
        </row>
        <row r="315">
          <cell r="C315" t="str">
            <v>"Торгово-Промышленна Компния "МОЛОТ", ООО</v>
          </cell>
          <cell r="D315" t="str">
            <v>Бетон М-150 В-12,5 W2 F100(ок 5-9)</v>
          </cell>
          <cell r="G315">
            <v>1822.03</v>
          </cell>
        </row>
        <row r="316">
          <cell r="C316" t="str">
            <v>"Торгово-Промышленна Компния "МОЛОТ", ООО</v>
          </cell>
          <cell r="D316" t="str">
            <v>Бетон М-200 В-15,0 W2 F100(ок 5-9)</v>
          </cell>
          <cell r="G316">
            <v>1949.15</v>
          </cell>
        </row>
        <row r="317">
          <cell r="C317" t="str">
            <v>"Торгово-Промышленна Компния "МОЛОТ", ООО</v>
          </cell>
          <cell r="D317" t="str">
            <v>Бетон М-250 В-20,0 W4 F150(ок 5-9)</v>
          </cell>
          <cell r="G317">
            <v>2076.27</v>
          </cell>
        </row>
        <row r="318">
          <cell r="C318" t="str">
            <v>"Торгово-Промышленна Компния "МОЛОТ", ООО</v>
          </cell>
          <cell r="D318" t="str">
            <v>Бетон М-300 В-22,5 W4 F150(ок 5-9)</v>
          </cell>
          <cell r="G318">
            <v>2203.39</v>
          </cell>
        </row>
        <row r="319">
          <cell r="C319" t="str">
            <v>"Торгово-Промышленна Компния "МОЛОТ", ООО</v>
          </cell>
          <cell r="D319" t="str">
            <v>Бетон М-350 В-27,5 W6 F200(ок 5-9)</v>
          </cell>
          <cell r="G319">
            <v>2457.63</v>
          </cell>
        </row>
        <row r="320">
          <cell r="C320" t="str">
            <v>"Торгово-Промышленна Компния "МОЛОТ", ООО</v>
          </cell>
          <cell r="D320" t="str">
            <v>Бетон М-400 В-30,0 W6 F200(ок 5-9)</v>
          </cell>
          <cell r="G320">
            <v>2627.12</v>
          </cell>
        </row>
        <row r="321">
          <cell r="C321" t="str">
            <v>"Торгово-Промышленна Компния "МОЛОТ", ООО</v>
          </cell>
          <cell r="D321" t="str">
            <v>Бетон М-450 В-35,0 W6 F200(ок 5-9)</v>
          </cell>
          <cell r="G321">
            <v>2754.24</v>
          </cell>
        </row>
        <row r="322">
          <cell r="C322" t="str">
            <v>"Торгово-Промышленна Компния "МОЛОТ", ООО</v>
          </cell>
          <cell r="D322" t="str">
            <v>Бетон М-100 В-7,5 W2 F75 (ок 10-15)</v>
          </cell>
          <cell r="G322">
            <v>1737.29</v>
          </cell>
        </row>
        <row r="323">
          <cell r="C323" t="str">
            <v>"Торгово-Промышленна Компния "МОЛОТ", ООО</v>
          </cell>
          <cell r="D323" t="str">
            <v>Бетон М-150 В-12,5 W2 F100(ок 10-15)</v>
          </cell>
          <cell r="G323">
            <v>1864.41</v>
          </cell>
        </row>
        <row r="324">
          <cell r="C324" t="str">
            <v>"Торгово-Промышленна Компния "МОЛОТ", ООО</v>
          </cell>
          <cell r="D324" t="str">
            <v>Бетон М-200 В-15,0 W2 F100(ок 10-15)</v>
          </cell>
          <cell r="G324">
            <v>1991.53</v>
          </cell>
        </row>
        <row r="325">
          <cell r="C325" t="str">
            <v>"Торгово-Промышленна Компния "МОЛОТ", ООО</v>
          </cell>
          <cell r="D325" t="str">
            <v>Бетон М-250 В-20,0 W4 F150(ок 10-15)</v>
          </cell>
          <cell r="G325">
            <v>2118.64</v>
          </cell>
        </row>
        <row r="326">
          <cell r="C326" t="str">
            <v>"Торгово-Промышленна Компния "МОЛОТ", ООО</v>
          </cell>
          <cell r="D326" t="str">
            <v>Бетон М-300 В-22,5 W4 F150(ок 10-15)</v>
          </cell>
          <cell r="G326">
            <v>2288.14</v>
          </cell>
        </row>
        <row r="327">
          <cell r="C327" t="str">
            <v>"Торгово-Промышленна Компния "МОЛОТ", ООО</v>
          </cell>
          <cell r="D327" t="str">
            <v>Бетон М-350 В-25,0 W6 F200(ок 10-15)</v>
          </cell>
          <cell r="G327">
            <v>2542.37</v>
          </cell>
        </row>
        <row r="328">
          <cell r="C328" t="str">
            <v>"Торгово-Промышленна Компния "МОЛОТ", ООО</v>
          </cell>
          <cell r="D328" t="str">
            <v>Бетон М-350 В-25,0 W8 F200(ок 10-15)</v>
          </cell>
          <cell r="G328">
            <v>2627.12</v>
          </cell>
        </row>
        <row r="329">
          <cell r="C329" t="str">
            <v>"Торгово-Промышленна Компния "МОЛОТ", ООО</v>
          </cell>
          <cell r="D329" t="str">
            <v>Бетон М-400 В-30,0 W6 F200(ок 10-15)</v>
          </cell>
          <cell r="G329">
            <v>2711.86</v>
          </cell>
        </row>
        <row r="330">
          <cell r="C330" t="str">
            <v>"Торгово-Промышленна Компния "МОЛОТ", ООО</v>
          </cell>
          <cell r="D330" t="str">
            <v>Бетон М-450 В-35,0 W8 F200(ок 10-15)</v>
          </cell>
          <cell r="G330">
            <v>2796.61</v>
          </cell>
        </row>
        <row r="331">
          <cell r="C331" t="str">
            <v>"Торгово-Промышленна Компния "МОЛОТ", ООО</v>
          </cell>
          <cell r="D331" t="str">
            <v>Бетон М-100  (ок 16-20)</v>
          </cell>
          <cell r="G331">
            <v>1779.66</v>
          </cell>
        </row>
        <row r="332">
          <cell r="C332" t="str">
            <v>"Торгово-Промышленна Компния "МОЛОТ", ООО</v>
          </cell>
          <cell r="D332" t="str">
            <v>Бетон М-150  (ок 16-20)</v>
          </cell>
          <cell r="G332">
            <v>1906.78</v>
          </cell>
        </row>
        <row r="333">
          <cell r="C333" t="str">
            <v>"Торгово-Промышленна Компния "МОЛОТ", ООО</v>
          </cell>
          <cell r="D333" t="str">
            <v>Бетон М-200  W2 F75(ок 16-20)</v>
          </cell>
          <cell r="G333">
            <v>2033.9</v>
          </cell>
        </row>
        <row r="334">
          <cell r="C334" t="str">
            <v>"Торгово-Промышленна Компния "МОЛОТ", ООО</v>
          </cell>
          <cell r="D334" t="str">
            <v>Бетон М-250  W2 F100(ок 16-20)</v>
          </cell>
          <cell r="G334">
            <v>2161.02</v>
          </cell>
        </row>
        <row r="335">
          <cell r="C335" t="str">
            <v>"Торгово-Промышленна Компния "МОЛОТ", ООО</v>
          </cell>
          <cell r="D335" t="str">
            <v>Бетон М-300  W4 F150(ок 16-20)</v>
          </cell>
          <cell r="G335">
            <v>2330.5100000000002</v>
          </cell>
        </row>
        <row r="336">
          <cell r="C336" t="str">
            <v>"Торгово-Промышленна Компния "МОЛОТ", ООО</v>
          </cell>
          <cell r="D336" t="str">
            <v>Бетон М-350  W6 F200(ок 16-20)</v>
          </cell>
          <cell r="G336">
            <v>2584.75</v>
          </cell>
        </row>
        <row r="337">
          <cell r="C337" t="str">
            <v>"Торгово-Промышленна Компния "МОЛОТ", ООО</v>
          </cell>
          <cell r="D337" t="str">
            <v>Бетон М-400  W6 F200(ок 16-20)</v>
          </cell>
          <cell r="G337">
            <v>2754.24</v>
          </cell>
        </row>
        <row r="338">
          <cell r="C338" t="str">
            <v>"Торгово-Промышленна Компния "МОЛОТ", ООО</v>
          </cell>
          <cell r="D338" t="str">
            <v>Бетон М-450  W8 F200(ок 16-20)</v>
          </cell>
          <cell r="G338">
            <v>3093.22</v>
          </cell>
        </row>
        <row r="339">
          <cell r="C339" t="str">
            <v>"Кропоткинский заво железобетонных изделий", АО</v>
          </cell>
          <cell r="D339" t="str">
            <v>Бетон М-100</v>
          </cell>
          <cell r="G339">
            <v>1830.51</v>
          </cell>
        </row>
        <row r="340">
          <cell r="C340" t="str">
            <v>"Кропоткинский заво железобетонных изделий", АО</v>
          </cell>
          <cell r="D340" t="str">
            <v>Бетон М-150</v>
          </cell>
          <cell r="G340">
            <v>2000</v>
          </cell>
        </row>
        <row r="341">
          <cell r="C341" t="str">
            <v>"Кропоткинский заво железобетонных изделий", АО</v>
          </cell>
          <cell r="D341" t="str">
            <v>Бетон М-200</v>
          </cell>
          <cell r="G341">
            <v>2152.54</v>
          </cell>
        </row>
        <row r="342">
          <cell r="C342" t="str">
            <v>"Кропоткинский заво железобетонных изделий", АО</v>
          </cell>
          <cell r="D342" t="str">
            <v>Бетон М-250</v>
          </cell>
          <cell r="G342">
            <v>2322.0300000000002</v>
          </cell>
        </row>
        <row r="343">
          <cell r="C343" t="str">
            <v>"Кропоткинский заво железобетонных изделий", АО</v>
          </cell>
          <cell r="D343" t="str">
            <v>Бетон М-300</v>
          </cell>
          <cell r="G343">
            <v>2750</v>
          </cell>
        </row>
        <row r="344">
          <cell r="C344" t="str">
            <v>"Кропоткинский заво железобетонных изделий", АО</v>
          </cell>
          <cell r="D344" t="str">
            <v>Бетон М-350</v>
          </cell>
          <cell r="G344">
            <v>2872.88</v>
          </cell>
        </row>
        <row r="345">
          <cell r="C345" t="str">
            <v>"Кропоткинский заво железобетонных изделий", АО</v>
          </cell>
          <cell r="D345" t="str">
            <v>Бетон М-400</v>
          </cell>
          <cell r="G345">
            <v>3300.85</v>
          </cell>
        </row>
        <row r="346">
          <cell r="C346" t="str">
            <v>"Кропоткинский заво железобетонных изделий", АО</v>
          </cell>
          <cell r="D346" t="str">
            <v>Бетон М-500</v>
          </cell>
          <cell r="G346">
            <v>3622.88</v>
          </cell>
        </row>
        <row r="347">
          <cell r="C347" t="str">
            <v>"Прибой плюс" ООО</v>
          </cell>
          <cell r="D347" t="str">
            <v>Бетон М-50 В-3,5</v>
          </cell>
          <cell r="G347">
            <v>2141.7399999999998</v>
          </cell>
        </row>
        <row r="348">
          <cell r="C348" t="str">
            <v>"Прибой плюс" ООО</v>
          </cell>
          <cell r="D348" t="str">
            <v>Бетон М-100 В-7,5</v>
          </cell>
          <cell r="G348">
            <v>2519.6999999999998</v>
          </cell>
        </row>
        <row r="349">
          <cell r="C349" t="str">
            <v>"Прибой плюс" ООО</v>
          </cell>
          <cell r="D349" t="str">
            <v>Бетон М-150 В-12,5</v>
          </cell>
          <cell r="G349">
            <v>2603.69</v>
          </cell>
        </row>
        <row r="350">
          <cell r="C350" t="str">
            <v>"Прибой плюс" ООО</v>
          </cell>
          <cell r="D350" t="str">
            <v>Бетон М-200 В-15,0</v>
          </cell>
          <cell r="G350">
            <v>2645.68</v>
          </cell>
        </row>
        <row r="351">
          <cell r="C351" t="str">
            <v>"Прибой плюс" ООО</v>
          </cell>
          <cell r="D351" t="str">
            <v>Бетон М-250 В-20,0</v>
          </cell>
          <cell r="G351">
            <v>2729.67</v>
          </cell>
        </row>
        <row r="352">
          <cell r="C352" t="str">
            <v>"Прибой плюс" ООО</v>
          </cell>
          <cell r="D352" t="str">
            <v>Бетон М-300 В-22,5</v>
          </cell>
          <cell r="G352">
            <v>2939.64</v>
          </cell>
        </row>
        <row r="353">
          <cell r="C353" t="str">
            <v>"Прибой плюс" ООО</v>
          </cell>
          <cell r="D353" t="str">
            <v>Бетон М-350 В-25,0</v>
          </cell>
          <cell r="G353">
            <v>3107.62</v>
          </cell>
        </row>
        <row r="354">
          <cell r="C354" t="str">
            <v>"Прибой плюс" ООО</v>
          </cell>
          <cell r="D354" t="str">
            <v>Бетон М-400 В-30,0</v>
          </cell>
          <cell r="G354">
            <v>3485.58</v>
          </cell>
        </row>
        <row r="355">
          <cell r="C355" t="str">
            <v>"Прибой плюс" ООО</v>
          </cell>
          <cell r="D355" t="str">
            <v>Бетон М-500 В-45,0</v>
          </cell>
          <cell r="G355">
            <v>3695.55</v>
          </cell>
        </row>
        <row r="356">
          <cell r="C356" t="str">
            <v>"Югстрой"</v>
          </cell>
          <cell r="D356" t="str">
            <v>Бетон М-100</v>
          </cell>
          <cell r="G356">
            <v>3135.59</v>
          </cell>
        </row>
        <row r="357">
          <cell r="C357" t="str">
            <v>"Югстрой"</v>
          </cell>
          <cell r="D357" t="str">
            <v>Бетон М-150</v>
          </cell>
          <cell r="G357">
            <v>3220.34</v>
          </cell>
        </row>
        <row r="358">
          <cell r="C358" t="str">
            <v>"Югстрой"</v>
          </cell>
          <cell r="D358" t="str">
            <v>Бетон М-200</v>
          </cell>
          <cell r="G358">
            <v>3305.08</v>
          </cell>
        </row>
        <row r="359">
          <cell r="C359" t="str">
            <v>"Югстрой"</v>
          </cell>
          <cell r="D359" t="str">
            <v>Бетон М-250</v>
          </cell>
          <cell r="G359">
            <v>3559.32</v>
          </cell>
        </row>
        <row r="360">
          <cell r="C360" t="str">
            <v>"Югстрой"</v>
          </cell>
          <cell r="D360" t="str">
            <v>Бетон М-300</v>
          </cell>
          <cell r="G360">
            <v>3728.81</v>
          </cell>
        </row>
        <row r="361">
          <cell r="C361" t="str">
            <v>"Спецжелезобетон-Юг", ООО</v>
          </cell>
          <cell r="D361" t="str">
            <v>Бетон М-100 В-7,5</v>
          </cell>
          <cell r="G361">
            <v>2033.9</v>
          </cell>
        </row>
        <row r="362">
          <cell r="C362" t="str">
            <v>"Спецжелезобетон-Юг", ООО</v>
          </cell>
          <cell r="D362" t="str">
            <v>Бетон М-150 В-10</v>
          </cell>
          <cell r="G362">
            <v>2118.64</v>
          </cell>
        </row>
        <row r="363">
          <cell r="C363" t="str">
            <v>"Спецжелезобетон-Юг", ООО</v>
          </cell>
          <cell r="D363" t="str">
            <v>Бетон М-200 В-15,0</v>
          </cell>
          <cell r="G363">
            <v>2288.14</v>
          </cell>
        </row>
        <row r="364">
          <cell r="C364" t="str">
            <v>"Спецжелезобетон-Юг", ООО</v>
          </cell>
          <cell r="D364" t="str">
            <v>Бетон М-250 В-20,0</v>
          </cell>
          <cell r="G364">
            <v>2584.75</v>
          </cell>
        </row>
        <row r="365">
          <cell r="C365" t="str">
            <v>"Спецжелезобетон-Юг", ООО</v>
          </cell>
          <cell r="D365" t="str">
            <v>Бетон М-300 В-22,5</v>
          </cell>
          <cell r="G365">
            <v>2711.86</v>
          </cell>
        </row>
        <row r="366">
          <cell r="C366" t="str">
            <v>"Спецжелезобетон-Юг", ООО</v>
          </cell>
          <cell r="D366" t="str">
            <v>Бетон М-350 В-25</v>
          </cell>
          <cell r="G366">
            <v>3135.59</v>
          </cell>
        </row>
        <row r="367">
          <cell r="C367" t="str">
            <v>"Спецжелезобетон-Юг", ООО</v>
          </cell>
          <cell r="D367" t="str">
            <v>Бетон М-400 В-30</v>
          </cell>
          <cell r="G367">
            <v>3516.95</v>
          </cell>
        </row>
        <row r="368">
          <cell r="C368" t="str">
            <v>"Отрадненское ДРСУ", ОАО</v>
          </cell>
          <cell r="D368" t="str">
            <v>Бетон М-100 В-7,5 щебень</v>
          </cell>
          <cell r="G368">
            <v>3424</v>
          </cell>
        </row>
        <row r="369">
          <cell r="C369" t="str">
            <v>"Отрадненское ДРСУ", ОАО</v>
          </cell>
          <cell r="D369" t="str">
            <v>Бетон М-150 В-12,5 щебень</v>
          </cell>
          <cell r="G369">
            <v>3604</v>
          </cell>
        </row>
        <row r="370">
          <cell r="C370" t="str">
            <v>"Отрадненское ДРСУ", ОАО</v>
          </cell>
          <cell r="D370" t="str">
            <v>Бетон М-200 В-15,0 щебень</v>
          </cell>
          <cell r="G370">
            <v>3757</v>
          </cell>
        </row>
        <row r="371">
          <cell r="C371" t="str">
            <v>"Отрадненское ДРСУ", ОАО</v>
          </cell>
          <cell r="D371" t="str">
            <v>Бетон М-250 В-20,0 щебень</v>
          </cell>
          <cell r="G371">
            <v>4151</v>
          </cell>
        </row>
        <row r="372">
          <cell r="C372" t="str">
            <v>"Отрадненское ДРСУ", ОАО</v>
          </cell>
          <cell r="D372" t="str">
            <v>Бетон М-300 В-22,5 щебень</v>
          </cell>
          <cell r="G372">
            <v>4438</v>
          </cell>
        </row>
        <row r="373">
          <cell r="C373" t="str">
            <v>"РегионДорСтрой", ООО</v>
          </cell>
          <cell r="D373" t="str">
            <v>Бетон М-100 В-7,5</v>
          </cell>
          <cell r="G373">
            <v>2118.64</v>
          </cell>
        </row>
        <row r="374">
          <cell r="C374" t="str">
            <v>"РегионДорСтрой", ООО</v>
          </cell>
          <cell r="D374" t="str">
            <v>Бетон М-150 В-12,5</v>
          </cell>
          <cell r="G374">
            <v>2288.14</v>
          </cell>
        </row>
        <row r="375">
          <cell r="C375" t="str">
            <v>"РегионДорСтрой", ООО</v>
          </cell>
          <cell r="D375" t="str">
            <v>Бетон М-200 В-15,0</v>
          </cell>
          <cell r="G375">
            <v>2457.63</v>
          </cell>
        </row>
        <row r="376">
          <cell r="C376" t="str">
            <v>"РегионДорСтрой", ООО</v>
          </cell>
          <cell r="D376" t="str">
            <v>Бетон М-250 В-20,0</v>
          </cell>
          <cell r="G376">
            <v>2627.12</v>
          </cell>
        </row>
        <row r="377">
          <cell r="C377" t="str">
            <v>"РегионДорСтрой", ООО</v>
          </cell>
          <cell r="D377" t="str">
            <v>Бетон М-300 В-22,5</v>
          </cell>
          <cell r="G377">
            <v>2881.36</v>
          </cell>
        </row>
        <row r="378">
          <cell r="C378" t="str">
            <v>"РегионДорСтрой", ООО</v>
          </cell>
          <cell r="D378" t="str">
            <v>Бетон М-350 В-25</v>
          </cell>
          <cell r="G378">
            <v>3093.22</v>
          </cell>
        </row>
        <row r="379">
          <cell r="C379" t="str">
            <v>"РегионДорСтрой", ООО</v>
          </cell>
          <cell r="D379" t="str">
            <v>Бетон М-400 В-30,0</v>
          </cell>
          <cell r="G379">
            <v>3135.59</v>
          </cell>
        </row>
        <row r="380">
          <cell r="C380" t="str">
            <v>"РегионДорСтрой", ООО</v>
          </cell>
          <cell r="D380" t="str">
            <v>Бетон М-450</v>
          </cell>
          <cell r="G380">
            <v>3559.32</v>
          </cell>
        </row>
        <row r="381">
          <cell r="C381" t="str">
            <v>"РегионДорСтрой", ООО</v>
          </cell>
          <cell r="D381" t="str">
            <v>Бетон М-500 В-40,0</v>
          </cell>
          <cell r="G381">
            <v>3813.56</v>
          </cell>
        </row>
        <row r="382">
          <cell r="C382" t="str">
            <v>"СТРОЙСПЕКТР", ООО</v>
          </cell>
          <cell r="D382" t="str">
            <v>Бетон М-100 В-7,5</v>
          </cell>
          <cell r="G382">
            <v>3107.22</v>
          </cell>
        </row>
        <row r="383">
          <cell r="C383" t="str">
            <v>"СТРОЙСПЕКТР", ООО</v>
          </cell>
          <cell r="D383" t="str">
            <v>Бетон М-150 В-12,5</v>
          </cell>
          <cell r="G383">
            <v>3340.14</v>
          </cell>
        </row>
        <row r="384">
          <cell r="C384" t="str">
            <v>"СТРОЙСПЕКТР", ООО</v>
          </cell>
          <cell r="D384" t="str">
            <v>Бетон М-200 В-15,0</v>
          </cell>
          <cell r="G384">
            <v>3710.68</v>
          </cell>
        </row>
        <row r="385">
          <cell r="C385" t="str">
            <v>"СТРОЙСПЕКТР", ООО</v>
          </cell>
          <cell r="D385" t="str">
            <v>Бетон М-250 В-20,0</v>
          </cell>
          <cell r="G385">
            <v>3878.98</v>
          </cell>
        </row>
        <row r="386">
          <cell r="C386" t="str">
            <v>"СТРОЙСПЕКТР", ООО</v>
          </cell>
          <cell r="D386" t="str">
            <v>Бетон М-300 В-22,5</v>
          </cell>
          <cell r="G386">
            <v>3921.25</v>
          </cell>
        </row>
        <row r="387">
          <cell r="C387" t="str">
            <v>"СТРОЙСПЕКТР", ООО</v>
          </cell>
          <cell r="D387" t="str">
            <v>Бетон М-350  В-25</v>
          </cell>
          <cell r="G387">
            <v>4037.94</v>
          </cell>
        </row>
        <row r="388">
          <cell r="C388" t="str">
            <v>ИП Вербов Ю.В.</v>
          </cell>
          <cell r="D388" t="str">
            <v>Бетон М-100 В-7,5</v>
          </cell>
          <cell r="G388">
            <v>2711.86</v>
          </cell>
        </row>
        <row r="389">
          <cell r="C389" t="str">
            <v>ИП Вербов Ю.В.</v>
          </cell>
          <cell r="D389" t="str">
            <v>Бетон М-150 В-12,5</v>
          </cell>
          <cell r="G389">
            <v>2796.61</v>
          </cell>
        </row>
        <row r="390">
          <cell r="C390" t="str">
            <v>ИП Вербов Ю.В.</v>
          </cell>
          <cell r="D390" t="str">
            <v>Бетон М-200 В-15,0</v>
          </cell>
          <cell r="G390">
            <v>2881.36</v>
          </cell>
        </row>
        <row r="391">
          <cell r="C391" t="str">
            <v>ИП Вербов Ю.В.</v>
          </cell>
          <cell r="D391" t="str">
            <v>Бетон М-250 В-20,0</v>
          </cell>
          <cell r="G391">
            <v>3050.85</v>
          </cell>
        </row>
        <row r="392">
          <cell r="C392" t="str">
            <v>ИП Вербов Ю.В.</v>
          </cell>
          <cell r="D392" t="str">
            <v>Бетон М-300 В-22,5</v>
          </cell>
          <cell r="G392">
            <v>3220.34</v>
          </cell>
        </row>
        <row r="393">
          <cell r="C393" t="str">
            <v>ИП Вербов Ю.В.</v>
          </cell>
          <cell r="D393" t="str">
            <v>Бетон М-350 В-25</v>
          </cell>
          <cell r="G393">
            <v>3389.83</v>
          </cell>
        </row>
        <row r="394">
          <cell r="C394" t="str">
            <v>ИП Вербов Ю.В.</v>
          </cell>
          <cell r="D394" t="str">
            <v>Бетон М-400 В-30</v>
          </cell>
          <cell r="G394">
            <v>3474.58</v>
          </cell>
        </row>
        <row r="395">
          <cell r="C395" t="str">
            <v>ИП Багманян Э.А</v>
          </cell>
          <cell r="D395" t="str">
            <v xml:space="preserve">Бетон М-100 </v>
          </cell>
          <cell r="G395">
            <v>3350</v>
          </cell>
        </row>
        <row r="396">
          <cell r="C396" t="str">
            <v>ИП Багманян Э.А</v>
          </cell>
          <cell r="D396" t="str">
            <v xml:space="preserve">Бетон М-150 </v>
          </cell>
          <cell r="G396">
            <v>3450</v>
          </cell>
        </row>
        <row r="397">
          <cell r="C397" t="str">
            <v>ИП Багманян Э.А</v>
          </cell>
          <cell r="D397" t="str">
            <v xml:space="preserve">Бетон М-200 </v>
          </cell>
          <cell r="G397">
            <v>3650</v>
          </cell>
        </row>
        <row r="398">
          <cell r="C398" t="str">
            <v>ИП Багманян Э.А</v>
          </cell>
          <cell r="D398" t="str">
            <v xml:space="preserve">Бетон М-250 </v>
          </cell>
          <cell r="G398">
            <v>3850</v>
          </cell>
        </row>
        <row r="399">
          <cell r="C399" t="str">
            <v>ИП Багманян Э.А</v>
          </cell>
          <cell r="D399" t="str">
            <v xml:space="preserve">Бетон М-300 </v>
          </cell>
          <cell r="G399">
            <v>4000</v>
          </cell>
        </row>
        <row r="400">
          <cell r="C400" t="str">
            <v>ИП Багманян Э.А</v>
          </cell>
          <cell r="D400" t="str">
            <v xml:space="preserve">Бетон М-350 </v>
          </cell>
          <cell r="G400">
            <v>4300</v>
          </cell>
        </row>
        <row r="401">
          <cell r="C401" t="str">
            <v>ИП Багманян Э.А</v>
          </cell>
          <cell r="D401" t="str">
            <v xml:space="preserve">Бетон М-400 </v>
          </cell>
          <cell r="G401">
            <v>5300</v>
          </cell>
        </row>
        <row r="402">
          <cell r="C402" t="str">
            <v>ИП Багманян Э.А</v>
          </cell>
          <cell r="D402" t="str">
            <v xml:space="preserve">Бетон М-450 </v>
          </cell>
          <cell r="G402">
            <v>5500</v>
          </cell>
        </row>
        <row r="403">
          <cell r="C403" t="str">
            <v>ИП Багманян Э.А</v>
          </cell>
          <cell r="D403" t="str">
            <v xml:space="preserve">Бетон М-500 </v>
          </cell>
          <cell r="G403">
            <v>5700</v>
          </cell>
        </row>
        <row r="404">
          <cell r="C404" t="str">
            <v>"АЗАК", ООО</v>
          </cell>
          <cell r="D404" t="str">
            <v xml:space="preserve">Бетон М-50 </v>
          </cell>
          <cell r="G404">
            <v>3500</v>
          </cell>
        </row>
        <row r="405">
          <cell r="C405" t="str">
            <v>"АЗАК", ООО</v>
          </cell>
          <cell r="D405" t="str">
            <v>Бетон М-100 В-7,5</v>
          </cell>
          <cell r="G405">
            <v>3850</v>
          </cell>
        </row>
        <row r="406">
          <cell r="C406" t="str">
            <v>"АЗАК", ООО</v>
          </cell>
          <cell r="D406" t="str">
            <v>Бетон М-150 В-10,0</v>
          </cell>
          <cell r="G406">
            <v>4150</v>
          </cell>
        </row>
        <row r="407">
          <cell r="C407" t="str">
            <v>"АЗАК", ООО</v>
          </cell>
          <cell r="D407" t="str">
            <v>Бетон М-200 В-15,0</v>
          </cell>
          <cell r="G407">
            <v>4350</v>
          </cell>
        </row>
        <row r="408">
          <cell r="C408" t="str">
            <v>"АЗАК", ООО</v>
          </cell>
          <cell r="D408" t="str">
            <v>Бетон М-250 В-20,0</v>
          </cell>
          <cell r="G408">
            <v>4450</v>
          </cell>
        </row>
        <row r="409">
          <cell r="C409" t="str">
            <v>"АЗАК", ООО</v>
          </cell>
          <cell r="D409" t="str">
            <v>Бетон М-300 В-22,5</v>
          </cell>
          <cell r="G409">
            <v>4600</v>
          </cell>
        </row>
        <row r="410">
          <cell r="C410" t="str">
            <v>"АЗАК", ООО</v>
          </cell>
          <cell r="D410" t="str">
            <v>Бетон М-400</v>
          </cell>
          <cell r="G410">
            <v>4810</v>
          </cell>
        </row>
        <row r="411">
          <cell r="C411" t="str">
            <v>"Южная Корона-БКЗ", ООО</v>
          </cell>
          <cell r="D411" t="str">
            <v>Бетон М-50 В-3,5</v>
          </cell>
          <cell r="G411">
            <v>2457.63</v>
          </cell>
        </row>
        <row r="412">
          <cell r="C412" t="str">
            <v>"Южная Корона-БКЗ", ООО</v>
          </cell>
          <cell r="D412" t="str">
            <v>Бетон М-100 В-7,5</v>
          </cell>
          <cell r="G412">
            <v>2627.12</v>
          </cell>
        </row>
        <row r="413">
          <cell r="C413" t="str">
            <v>"Южная Корона-БКЗ", ООО</v>
          </cell>
          <cell r="D413" t="str">
            <v>Бетон М-150 В-10</v>
          </cell>
          <cell r="G413">
            <v>2711.86</v>
          </cell>
        </row>
        <row r="414">
          <cell r="C414" t="str">
            <v>"Южная Корона-БКЗ", ООО</v>
          </cell>
          <cell r="D414" t="str">
            <v>Бетон М-200 В-15,0</v>
          </cell>
          <cell r="G414">
            <v>2881.36</v>
          </cell>
        </row>
        <row r="415">
          <cell r="C415" t="str">
            <v>"Южная Корона-БКЗ", ООО</v>
          </cell>
          <cell r="D415" t="str">
            <v>Бетон М-250 В-20,0</v>
          </cell>
          <cell r="G415">
            <v>3050.85</v>
          </cell>
        </row>
        <row r="416">
          <cell r="C416" t="str">
            <v>"Южная Корона-БКЗ", ООО</v>
          </cell>
          <cell r="D416" t="str">
            <v>Бетон М-300 В-22,5</v>
          </cell>
          <cell r="G416">
            <v>3305.08</v>
          </cell>
        </row>
        <row r="417">
          <cell r="C417" t="str">
            <v>"Южная Корона-БКЗ", ООО</v>
          </cell>
          <cell r="D417" t="str">
            <v>Бетон М-350 В-25,0</v>
          </cell>
          <cell r="G417">
            <v>3559.32</v>
          </cell>
        </row>
        <row r="418">
          <cell r="C418" t="str">
            <v>"Южная Корона-БКЗ", ООО</v>
          </cell>
          <cell r="D418" t="str">
            <v>Бетон М-400 В-30,0</v>
          </cell>
          <cell r="G418">
            <v>3728.81</v>
          </cell>
        </row>
        <row r="419">
          <cell r="C419" t="str">
            <v>"Южная Корона-БКЗ", ООО</v>
          </cell>
          <cell r="D419" t="str">
            <v>Бетон М-450 В-35,0</v>
          </cell>
          <cell r="G419">
            <v>3898.31</v>
          </cell>
        </row>
        <row r="420">
          <cell r="C420" t="str">
            <v>"Южная Корона-БКЗ", ООО</v>
          </cell>
          <cell r="D420" t="str">
            <v>Бетон М-500 В-40,0</v>
          </cell>
          <cell r="G420">
            <v>4067.8</v>
          </cell>
        </row>
        <row r="421">
          <cell r="C421" t="str">
            <v>"БЕТОН-СЕРВИС", ООО</v>
          </cell>
          <cell r="D421" t="str">
            <v>Бетон М-100 В-7,5</v>
          </cell>
          <cell r="G421">
            <v>2923.73</v>
          </cell>
        </row>
        <row r="422">
          <cell r="C422" t="str">
            <v>"БЕТОН-СЕРВИС", ООО</v>
          </cell>
          <cell r="D422" t="str">
            <v>Бетон М-150 В-12,5</v>
          </cell>
          <cell r="G422">
            <v>3008.47</v>
          </cell>
        </row>
        <row r="423">
          <cell r="C423" t="str">
            <v>"БЕТОН-СЕРВИС", ООО</v>
          </cell>
          <cell r="D423" t="str">
            <v>Бетон М-200 В-15,0</v>
          </cell>
          <cell r="G423">
            <v>3093.22</v>
          </cell>
        </row>
        <row r="424">
          <cell r="C424" t="str">
            <v>"БЕТОН-СЕРВИС", ООО</v>
          </cell>
          <cell r="D424" t="str">
            <v>Бетон М-250 В-20,0</v>
          </cell>
          <cell r="G424">
            <v>3177.97</v>
          </cell>
        </row>
        <row r="425">
          <cell r="C425" t="str">
            <v>"БЕТОН-СЕРВИС", ООО</v>
          </cell>
          <cell r="D425" t="str">
            <v>Бетон М-300 В-22,5</v>
          </cell>
          <cell r="G425">
            <v>3262.71</v>
          </cell>
        </row>
        <row r="426">
          <cell r="C426" t="str">
            <v>"БЕТОН-СЕРВИС", ООО</v>
          </cell>
          <cell r="D426" t="str">
            <v>Бетон М-350 В-25,0</v>
          </cell>
          <cell r="G426">
            <v>3347.46</v>
          </cell>
        </row>
        <row r="427">
          <cell r="C427" t="str">
            <v>"БЕТОН-СЕРВИС", ООО</v>
          </cell>
          <cell r="D427" t="str">
            <v>Бетон М-400 В-30,0</v>
          </cell>
          <cell r="G427">
            <v>3516.95</v>
          </cell>
        </row>
        <row r="428">
          <cell r="C428" t="str">
            <v>"БЕТОН-СЕРВИС", ООО</v>
          </cell>
          <cell r="D428" t="str">
            <v>Бетон М-450 В-35,0</v>
          </cell>
          <cell r="G428">
            <v>3728.81</v>
          </cell>
        </row>
        <row r="429">
          <cell r="C429" t="str">
            <v>"БЕТОН-СЕРВИС", ООО</v>
          </cell>
          <cell r="D429" t="str">
            <v>Бетон гидротех. М-300 В-22,5 F-200 W-4</v>
          </cell>
          <cell r="G429">
            <v>3338.98</v>
          </cell>
        </row>
        <row r="430">
          <cell r="C430" t="str">
            <v>"БЕТОН-СЕРВИС", ООО</v>
          </cell>
          <cell r="D430" t="str">
            <v>Бетон гидротех. М-350 В-25,0 F-200 W-6</v>
          </cell>
          <cell r="G430">
            <v>3423.73</v>
          </cell>
        </row>
        <row r="431">
          <cell r="C431" t="str">
            <v>"БЕТОН-СЕРВИС", ООО</v>
          </cell>
          <cell r="D431" t="str">
            <v>Бетон гидротех. М-400 В-30,0 F-200 W-8</v>
          </cell>
          <cell r="G431">
            <v>3593.22</v>
          </cell>
        </row>
        <row r="432">
          <cell r="C432" t="str">
            <v>"БЕТОН-СЕРВИС", ООО</v>
          </cell>
          <cell r="D432" t="str">
            <v>Бетон гидротех. М-450 В-35,0 F-200 W-12</v>
          </cell>
          <cell r="G432">
            <v>3805.08</v>
          </cell>
        </row>
        <row r="433">
          <cell r="C433" t="str">
            <v>"БЕТОН-СЕРВИС", ООО</v>
          </cell>
          <cell r="D433" t="str">
            <v>Бетон гидротех. М-500 В-37,5 F-300 W-12</v>
          </cell>
          <cell r="G433">
            <v>3898.31</v>
          </cell>
        </row>
        <row r="434">
          <cell r="C434" t="str">
            <v>"БЕТОН-СЕРВИС", ООО</v>
          </cell>
          <cell r="D434" t="str">
            <v>Бетон гидротех. М-550 В-40,0 F-300 W-12</v>
          </cell>
          <cell r="G434">
            <v>4110.17</v>
          </cell>
        </row>
        <row r="435">
          <cell r="C435" t="str">
            <v>"БЕТОН-СЕРВИС", ООО</v>
          </cell>
          <cell r="D435" t="str">
            <v>Бетон гидротех. М-600 В-45,0 F-300 W-12</v>
          </cell>
          <cell r="G435">
            <v>4237.29</v>
          </cell>
        </row>
        <row r="436">
          <cell r="C436" t="str">
            <v>"Гулькевичский" АПСК ОАО</v>
          </cell>
          <cell r="D436" t="str">
            <v>Бетон М-100 В-7,5</v>
          </cell>
          <cell r="G436">
            <v>2033.9</v>
          </cell>
        </row>
        <row r="437">
          <cell r="C437" t="str">
            <v>"Гулькевичский" АПСК ОАО</v>
          </cell>
          <cell r="D437" t="str">
            <v xml:space="preserve">Бетон М-150 </v>
          </cell>
          <cell r="G437">
            <v>2203.39</v>
          </cell>
        </row>
        <row r="438">
          <cell r="C438" t="str">
            <v>"Гулькевичский" АПСК ОАО</v>
          </cell>
          <cell r="D438" t="str">
            <v>Бетон М-200 В-15,0</v>
          </cell>
          <cell r="G438">
            <v>2372.88</v>
          </cell>
        </row>
        <row r="439">
          <cell r="C439" t="str">
            <v>"Гулькевичский" АПСК ОАО</v>
          </cell>
          <cell r="D439" t="str">
            <v xml:space="preserve">Бетон М-250 </v>
          </cell>
          <cell r="G439">
            <v>2542.37</v>
          </cell>
        </row>
        <row r="440">
          <cell r="C440" t="str">
            <v>"Гулькевичский" АПСК ОАО</v>
          </cell>
          <cell r="D440" t="str">
            <v>Бетон М-300 В-22,5</v>
          </cell>
          <cell r="G440">
            <v>2796.61</v>
          </cell>
        </row>
        <row r="441">
          <cell r="C441" t="str">
            <v>"Гулькевичский" АПСК ОАО</v>
          </cell>
          <cell r="D441" t="str">
            <v xml:space="preserve">Бетон М-350 </v>
          </cell>
          <cell r="G441">
            <v>2966.1</v>
          </cell>
        </row>
        <row r="442">
          <cell r="C442" t="str">
            <v>"Гулькевичский" АПСК ОАО</v>
          </cell>
          <cell r="D442" t="str">
            <v xml:space="preserve">Бетон М-400 </v>
          </cell>
          <cell r="G442">
            <v>3220.34</v>
          </cell>
        </row>
        <row r="443">
          <cell r="C443" t="str">
            <v>"Стройиндустрия", ООО</v>
          </cell>
          <cell r="D443" t="str">
            <v>Бетон М-100 В-7,5</v>
          </cell>
          <cell r="G443">
            <v>2483.0500000000002</v>
          </cell>
        </row>
        <row r="444">
          <cell r="C444" t="str">
            <v>"Стройиндустрия", ООО</v>
          </cell>
          <cell r="D444" t="str">
            <v>Бетон М-150 В-12,5</v>
          </cell>
          <cell r="G444">
            <v>2542.37</v>
          </cell>
        </row>
        <row r="445">
          <cell r="C445" t="str">
            <v>"Стройиндустрия", ООО</v>
          </cell>
          <cell r="D445" t="str">
            <v>Бетон М-200 В-15,0</v>
          </cell>
          <cell r="G445">
            <v>2711.86</v>
          </cell>
        </row>
        <row r="446">
          <cell r="C446" t="str">
            <v>"Стройиндустрия", ООО</v>
          </cell>
          <cell r="D446" t="str">
            <v>Бетон М-250 В-20,0</v>
          </cell>
          <cell r="G446">
            <v>2953.39</v>
          </cell>
        </row>
        <row r="447">
          <cell r="C447" t="str">
            <v>"Стройиндустрия", ООО</v>
          </cell>
          <cell r="D447" t="str">
            <v>Бетон М-300 В-22,5</v>
          </cell>
          <cell r="G447">
            <v>3101.69</v>
          </cell>
        </row>
        <row r="448">
          <cell r="C448" t="str">
            <v>"Стройиндустрия", ООО</v>
          </cell>
          <cell r="D448" t="str">
            <v>Бетон М-350 В-25</v>
          </cell>
          <cell r="G448">
            <v>3279.66</v>
          </cell>
        </row>
        <row r="449">
          <cell r="C449" t="str">
            <v>"Стройиндустрия", ООО</v>
          </cell>
          <cell r="D449" t="str">
            <v>Бетон М-400 В-30,0</v>
          </cell>
          <cell r="G449">
            <v>3584.75</v>
          </cell>
        </row>
        <row r="450">
          <cell r="C450" t="str">
            <v>"Призма", ООО</v>
          </cell>
          <cell r="D450" t="str">
            <v>Бетон М-100 В-7,5</v>
          </cell>
          <cell r="G450">
            <v>2627.12</v>
          </cell>
        </row>
        <row r="451">
          <cell r="C451" t="str">
            <v>"Призма", ООО</v>
          </cell>
          <cell r="D451" t="str">
            <v>Бетон М-150 В-10,0</v>
          </cell>
          <cell r="G451">
            <v>2711.86</v>
          </cell>
        </row>
        <row r="452">
          <cell r="C452" t="str">
            <v>"Призма", ООО</v>
          </cell>
          <cell r="D452" t="str">
            <v>Бетон М-200 В-15,0</v>
          </cell>
          <cell r="G452">
            <v>2796.61</v>
          </cell>
        </row>
        <row r="453">
          <cell r="C453" t="str">
            <v>"Призма", ООО</v>
          </cell>
          <cell r="D453" t="str">
            <v>Бетон М-250 В-20,0</v>
          </cell>
          <cell r="G453">
            <v>2881.36</v>
          </cell>
        </row>
        <row r="454">
          <cell r="C454" t="str">
            <v>"Призма", ООО</v>
          </cell>
          <cell r="D454" t="str">
            <v>Бетон М-300 В-22,5</v>
          </cell>
          <cell r="G454">
            <v>3050.85</v>
          </cell>
        </row>
        <row r="455">
          <cell r="C455" t="str">
            <v>"Призма", ООО</v>
          </cell>
          <cell r="D455" t="str">
            <v>Бетон М-350 В-25,0</v>
          </cell>
          <cell r="G455">
            <v>3177.97</v>
          </cell>
        </row>
        <row r="456">
          <cell r="C456" t="str">
            <v>"Призма", ООО</v>
          </cell>
          <cell r="D456" t="str">
            <v>Бетон М-400 В-30,0</v>
          </cell>
          <cell r="G456">
            <v>3305.08</v>
          </cell>
        </row>
        <row r="457">
          <cell r="C457" t="str">
            <v>"Янтарь", ООО</v>
          </cell>
          <cell r="D457" t="str">
            <v>Бетон М-100 В-7,5 П3</v>
          </cell>
          <cell r="G457">
            <v>2347.46</v>
          </cell>
        </row>
        <row r="458">
          <cell r="C458" t="str">
            <v>"Янтарь", ООО</v>
          </cell>
          <cell r="D458" t="str">
            <v>Бетон М-150 В-10 П3</v>
          </cell>
          <cell r="G458">
            <v>2601.69</v>
          </cell>
        </row>
        <row r="459">
          <cell r="C459" t="str">
            <v>"Янтарь", ООО</v>
          </cell>
          <cell r="D459" t="str">
            <v>Бетон М-150 В-12,5 П3</v>
          </cell>
          <cell r="G459">
            <v>2728.81</v>
          </cell>
        </row>
        <row r="460">
          <cell r="C460" t="str">
            <v>"Янтарь", ООО</v>
          </cell>
          <cell r="D460" t="str">
            <v>Бетон М-200 В-15,0 П3</v>
          </cell>
          <cell r="G460">
            <v>2847.46</v>
          </cell>
        </row>
        <row r="461">
          <cell r="C461" t="str">
            <v>"Янтарь", ООО</v>
          </cell>
          <cell r="D461" t="str">
            <v>Бетон М-250 В-20,0 П3</v>
          </cell>
          <cell r="G461">
            <v>2983.05</v>
          </cell>
        </row>
        <row r="462">
          <cell r="C462" t="str">
            <v>"Янтарь", ООО</v>
          </cell>
          <cell r="D462" t="str">
            <v>Бетон М-300 В-22,5 П3</v>
          </cell>
          <cell r="G462">
            <v>3161.02</v>
          </cell>
        </row>
        <row r="463">
          <cell r="C463" t="str">
            <v>"Янтарь", ООО</v>
          </cell>
          <cell r="D463" t="str">
            <v>Бетон М-350 В-25 П3</v>
          </cell>
          <cell r="G463">
            <v>3338.98</v>
          </cell>
        </row>
        <row r="464">
          <cell r="C464" t="str">
            <v>"Янтарь", ООО</v>
          </cell>
          <cell r="D464" t="str">
            <v>Бетон М-400 В-30,0 П3</v>
          </cell>
          <cell r="G464">
            <v>3474.58</v>
          </cell>
        </row>
        <row r="465">
          <cell r="C465" t="str">
            <v>"Янтарь", ООО</v>
          </cell>
          <cell r="D465" t="str">
            <v>Бетон М-100 В-7,5  W4 П3</v>
          </cell>
          <cell r="G465">
            <v>2449.15</v>
          </cell>
        </row>
        <row r="466">
          <cell r="C466" t="str">
            <v>"Янтарь", ООО</v>
          </cell>
          <cell r="D466" t="str">
            <v>Бетон М-150 В-10  W4 П3</v>
          </cell>
          <cell r="G466">
            <v>2720.34</v>
          </cell>
        </row>
        <row r="467">
          <cell r="C467" t="str">
            <v>"Янтарь", ООО</v>
          </cell>
          <cell r="D467" t="str">
            <v>Бетон М-150 В-12,5 W4  П3</v>
          </cell>
          <cell r="G467">
            <v>2855.93</v>
          </cell>
        </row>
        <row r="468">
          <cell r="C468" t="str">
            <v>"Янтарь", ООО</v>
          </cell>
          <cell r="D468" t="str">
            <v>Бетон М-200 В-15,0  W4 П3</v>
          </cell>
          <cell r="G468">
            <v>3016.95</v>
          </cell>
        </row>
        <row r="469">
          <cell r="C469" t="str">
            <v>"Янтарь", ООО</v>
          </cell>
          <cell r="D469" t="str">
            <v>Бетон М-250 В-20,0  W4 П3</v>
          </cell>
          <cell r="G469">
            <v>3186.44</v>
          </cell>
        </row>
        <row r="470">
          <cell r="C470" t="str">
            <v>"Янтарь", ООО</v>
          </cell>
          <cell r="D470" t="str">
            <v>Бетон М-300 В-22,5  W4 П3</v>
          </cell>
          <cell r="G470">
            <v>3389.83</v>
          </cell>
        </row>
        <row r="471">
          <cell r="C471" t="str">
            <v>"Янтарь", ООО</v>
          </cell>
          <cell r="D471" t="str">
            <v>Бетон М-350 В-25  W4 П3</v>
          </cell>
          <cell r="G471">
            <v>3593.22</v>
          </cell>
        </row>
        <row r="472">
          <cell r="C472" t="str">
            <v>"Янтарь", ООО</v>
          </cell>
          <cell r="D472" t="str">
            <v>Бетон М-400 В-30,0  W4 П3</v>
          </cell>
          <cell r="G472">
            <v>3957.63</v>
          </cell>
        </row>
        <row r="473">
          <cell r="C473" t="str">
            <v>"Янтарь", ООО</v>
          </cell>
          <cell r="D473" t="str">
            <v>Бетон М-100 В-7,5 W6, W8П3</v>
          </cell>
          <cell r="G473">
            <v>2466.1</v>
          </cell>
        </row>
        <row r="474">
          <cell r="C474" t="str">
            <v>"Янтарь", ООО</v>
          </cell>
          <cell r="D474" t="str">
            <v>Бетон М-150 В-10 W6, W8П3</v>
          </cell>
          <cell r="G474">
            <v>2737.29</v>
          </cell>
        </row>
        <row r="475">
          <cell r="C475" t="str">
            <v>"Янтарь", ООО</v>
          </cell>
          <cell r="D475" t="str">
            <v>Бетон М-150 В-12,5 W6, W8П3</v>
          </cell>
          <cell r="G475">
            <v>2881.36</v>
          </cell>
        </row>
        <row r="476">
          <cell r="C476" t="str">
            <v>"Янтарь", ООО</v>
          </cell>
          <cell r="D476" t="str">
            <v>Бетон М-200 В-15,0 W6, W8П3</v>
          </cell>
          <cell r="G476">
            <v>3059.32</v>
          </cell>
        </row>
        <row r="477">
          <cell r="C477" t="str">
            <v>"Янтарь", ООО</v>
          </cell>
          <cell r="D477" t="str">
            <v>Бетон М-250 В-20,0 W6, W8П3</v>
          </cell>
          <cell r="G477">
            <v>3228.81</v>
          </cell>
        </row>
        <row r="478">
          <cell r="C478" t="str">
            <v>"Янтарь", ООО</v>
          </cell>
          <cell r="D478" t="str">
            <v>Бетон М-300 В-22,5 W6, W8П3</v>
          </cell>
          <cell r="G478">
            <v>3423.73</v>
          </cell>
        </row>
        <row r="479">
          <cell r="C479" t="str">
            <v>"Янтарь", ООО</v>
          </cell>
          <cell r="D479" t="str">
            <v>Бетон М-350 В-25 W6, W8П3</v>
          </cell>
          <cell r="G479">
            <v>3618.64</v>
          </cell>
        </row>
        <row r="480">
          <cell r="C480" t="str">
            <v>"Янтарь", ООО</v>
          </cell>
          <cell r="D480" t="str">
            <v>Бетон М-400 В-30,0 W6, W8П3</v>
          </cell>
          <cell r="G480">
            <v>3983.05</v>
          </cell>
        </row>
        <row r="481">
          <cell r="C481" t="str">
            <v>"Янтарь", ООО</v>
          </cell>
          <cell r="D481" t="str">
            <v>Бетон М-100 В-7,5 П2</v>
          </cell>
          <cell r="G481">
            <v>2322.0300000000002</v>
          </cell>
        </row>
        <row r="482">
          <cell r="C482" t="str">
            <v>"Янтарь", ООО</v>
          </cell>
          <cell r="D482" t="str">
            <v>Бетон М-150 В-10 П2</v>
          </cell>
          <cell r="G482">
            <v>2516.9499999999998</v>
          </cell>
        </row>
        <row r="483">
          <cell r="C483" t="str">
            <v>"Янтарь", ООО</v>
          </cell>
          <cell r="D483" t="str">
            <v>Бетон М-150 В-12,5 П2</v>
          </cell>
          <cell r="G483">
            <v>2627.12</v>
          </cell>
        </row>
        <row r="484">
          <cell r="C484" t="str">
            <v>"Янтарь", ООО</v>
          </cell>
          <cell r="D484" t="str">
            <v>Бетон М-200 В-15,0 П2</v>
          </cell>
          <cell r="G484">
            <v>2762.71</v>
          </cell>
        </row>
        <row r="485">
          <cell r="C485" t="str">
            <v>"Янтарь", ООО</v>
          </cell>
          <cell r="D485" t="str">
            <v>Бетон М-250 В-20,0 П2</v>
          </cell>
          <cell r="G485">
            <v>2898.31</v>
          </cell>
        </row>
        <row r="486">
          <cell r="C486" t="str">
            <v>"Янтарь", ООО</v>
          </cell>
          <cell r="D486" t="str">
            <v>Бетон М-300 В-22,5 П2</v>
          </cell>
          <cell r="G486">
            <v>3033.9</v>
          </cell>
        </row>
        <row r="487">
          <cell r="C487" t="str">
            <v>"Янтарь", ООО</v>
          </cell>
          <cell r="D487" t="str">
            <v>Бетон М-350 В-25 П2</v>
          </cell>
          <cell r="G487">
            <v>3211.86</v>
          </cell>
        </row>
        <row r="488">
          <cell r="C488" t="str">
            <v>"Янтарь", ООО</v>
          </cell>
          <cell r="D488" t="str">
            <v>Бетон М-400 В-30,0 П2</v>
          </cell>
          <cell r="G488">
            <v>3516.95</v>
          </cell>
        </row>
        <row r="489">
          <cell r="C489" t="str">
            <v>"Янтарь", ООО</v>
          </cell>
          <cell r="D489" t="str">
            <v>Бетон М-100 В-7,5 W4 П2</v>
          </cell>
          <cell r="G489">
            <v>2423.73</v>
          </cell>
        </row>
        <row r="490">
          <cell r="C490" t="str">
            <v>"Янтарь", ООО</v>
          </cell>
          <cell r="D490" t="str">
            <v>Бетон М-150 В-10 W4 П2</v>
          </cell>
          <cell r="G490">
            <v>2635.59</v>
          </cell>
        </row>
        <row r="491">
          <cell r="C491" t="str">
            <v>"Янтарь", ООО</v>
          </cell>
          <cell r="D491" t="str">
            <v>Бетон М-150 В-12,5 W4 П2</v>
          </cell>
          <cell r="G491">
            <v>2754.24</v>
          </cell>
        </row>
        <row r="492">
          <cell r="C492" t="str">
            <v>"Янтарь", ООО</v>
          </cell>
          <cell r="D492" t="str">
            <v>Бетон М-200 В-15,0 W4 П2</v>
          </cell>
          <cell r="G492">
            <v>2932.2</v>
          </cell>
        </row>
        <row r="493">
          <cell r="C493" t="str">
            <v>"Янтарь", ООО</v>
          </cell>
          <cell r="D493" t="str">
            <v>Бетон М-250 В-20,0 W4 П2</v>
          </cell>
          <cell r="G493">
            <v>3101.69</v>
          </cell>
        </row>
        <row r="494">
          <cell r="C494" t="str">
            <v>"Янтарь", ООО</v>
          </cell>
          <cell r="D494" t="str">
            <v>Бетон М-300 В-22,5 W4 П2</v>
          </cell>
          <cell r="G494">
            <v>3262.71</v>
          </cell>
        </row>
        <row r="495">
          <cell r="C495" t="str">
            <v>"Янтарь", ООО</v>
          </cell>
          <cell r="D495" t="str">
            <v>Бетон М-350 В-25 W4 П2</v>
          </cell>
          <cell r="G495">
            <v>3457.63</v>
          </cell>
        </row>
        <row r="496">
          <cell r="C496" t="str">
            <v>"Янтарь", ООО</v>
          </cell>
          <cell r="D496" t="str">
            <v>Бетон М-400 В-30,0 W4 П2</v>
          </cell>
          <cell r="G496">
            <v>3788.14</v>
          </cell>
        </row>
        <row r="497">
          <cell r="C497" t="str">
            <v>"Янтарь", ООО</v>
          </cell>
          <cell r="D497" t="str">
            <v>Бетон М-100 В-7,5 W6, W8 П2</v>
          </cell>
          <cell r="G497">
            <v>2440.6799999999998</v>
          </cell>
        </row>
        <row r="498">
          <cell r="C498" t="str">
            <v>"Янтарь", ООО</v>
          </cell>
          <cell r="D498" t="str">
            <v>Бетон М-150 В-10 W6, W8 П2</v>
          </cell>
          <cell r="G498">
            <v>2652.54</v>
          </cell>
        </row>
        <row r="499">
          <cell r="C499" t="str">
            <v>"Янтарь", ООО</v>
          </cell>
          <cell r="D499" t="str">
            <v>Бетон М-150 В-12,5 W6, W8 П2</v>
          </cell>
          <cell r="G499">
            <v>2779.66</v>
          </cell>
        </row>
        <row r="500">
          <cell r="C500" t="str">
            <v>"Янтарь", ООО</v>
          </cell>
          <cell r="D500" t="str">
            <v>Бетон М-200 В-15,0 W6, W8 П2</v>
          </cell>
          <cell r="G500">
            <v>2974.58</v>
          </cell>
        </row>
        <row r="501">
          <cell r="C501" t="str">
            <v>"Янтарь", ООО</v>
          </cell>
          <cell r="D501" t="str">
            <v>Бетон М-250 В-20,0 W6, W8 П2</v>
          </cell>
          <cell r="G501">
            <v>3144.07</v>
          </cell>
        </row>
        <row r="502">
          <cell r="C502" t="str">
            <v>"Янтарь", ООО</v>
          </cell>
          <cell r="D502" t="str">
            <v>Бетон М-300 В-22,5 W6, W8 П2</v>
          </cell>
          <cell r="G502">
            <v>3296.61</v>
          </cell>
        </row>
        <row r="503">
          <cell r="C503" t="str">
            <v>"Янтарь", ООО</v>
          </cell>
          <cell r="D503" t="str">
            <v>Бетон М-350 В-25 W6, W8 П2</v>
          </cell>
          <cell r="G503">
            <v>3491.53</v>
          </cell>
        </row>
        <row r="504">
          <cell r="C504" t="str">
            <v>"Янтарь", ООО</v>
          </cell>
          <cell r="D504" t="str">
            <v>Бетон М-400 В-30,0 W6, W8 П2</v>
          </cell>
          <cell r="G504">
            <v>3813.56</v>
          </cell>
        </row>
        <row r="505">
          <cell r="C505" t="str">
            <v>"Янтарь", ООО</v>
          </cell>
          <cell r="D505" t="str">
            <v>Бетон дорожный М-350 В-25 Btb3.6</v>
          </cell>
          <cell r="G505">
            <v>3822.03</v>
          </cell>
        </row>
        <row r="506">
          <cell r="C506" t="str">
            <v>ООО ПФ "ДорМеталл"</v>
          </cell>
          <cell r="D506" t="str">
            <v>Бетон М100 В-7,5</v>
          </cell>
          <cell r="G506">
            <v>2153.39</v>
          </cell>
        </row>
        <row r="507">
          <cell r="C507" t="str">
            <v>ООО ПФ "ДорМеталл"</v>
          </cell>
          <cell r="D507" t="str">
            <v>Бетон М150 В-12,5</v>
          </cell>
          <cell r="G507">
            <v>2288.14</v>
          </cell>
        </row>
        <row r="508">
          <cell r="C508" t="str">
            <v>ООО ПФ "ДорМеталл"</v>
          </cell>
          <cell r="D508" t="str">
            <v>Бетон М200 В-15</v>
          </cell>
          <cell r="G508">
            <v>2474.58</v>
          </cell>
        </row>
        <row r="509">
          <cell r="C509" t="str">
            <v>ООО ПФ "ДорМеталл"</v>
          </cell>
          <cell r="D509" t="str">
            <v>Бетон М250 В-20</v>
          </cell>
          <cell r="G509">
            <v>2661.02</v>
          </cell>
        </row>
        <row r="510">
          <cell r="C510" t="str">
            <v>ООО ПФ "ДорМеталл"</v>
          </cell>
          <cell r="D510" t="str">
            <v>Бетон М300 В-22,5</v>
          </cell>
          <cell r="G510">
            <v>2792.37</v>
          </cell>
        </row>
        <row r="511">
          <cell r="C511" t="str">
            <v>ООО ПФ "ДорМеталл"</v>
          </cell>
          <cell r="D511" t="str">
            <v>Бетон М350 В-25</v>
          </cell>
          <cell r="G511">
            <v>2932.2</v>
          </cell>
        </row>
        <row r="512">
          <cell r="C512" t="str">
            <v>ООО ПФ "ДорМеталл"</v>
          </cell>
          <cell r="D512" t="str">
            <v>Бетон М400 В-30</v>
          </cell>
          <cell r="G512">
            <v>3067.8</v>
          </cell>
        </row>
        <row r="513">
          <cell r="C513" t="str">
            <v>ООО ПФ "ДорМеталл"</v>
          </cell>
          <cell r="D513" t="str">
            <v>Бетон М450 В-35</v>
          </cell>
          <cell r="G513">
            <v>3440.68</v>
          </cell>
        </row>
        <row r="514">
          <cell r="C514" t="str">
            <v>ООО "Южная строительная компания"</v>
          </cell>
          <cell r="D514" t="str">
            <v>Бетон В-7,5 М-100 П3</v>
          </cell>
          <cell r="G514">
            <v>3990</v>
          </cell>
        </row>
        <row r="515">
          <cell r="C515" t="str">
            <v>ООО "Южная строительная компания"</v>
          </cell>
          <cell r="D515" t="str">
            <v>Бетон В-15 М-200 П3</v>
          </cell>
          <cell r="G515">
            <v>4090</v>
          </cell>
        </row>
        <row r="516">
          <cell r="C516" t="str">
            <v>ООО "Южная строительная компания"</v>
          </cell>
          <cell r="D516" t="str">
            <v>Бетон В-20 М-250 П3</v>
          </cell>
          <cell r="G516">
            <v>4240</v>
          </cell>
        </row>
        <row r="517">
          <cell r="C517" t="str">
            <v>ООО "Южная строительная компания"</v>
          </cell>
          <cell r="D517" t="str">
            <v>Бетон В-22,5 М-300 П3</v>
          </cell>
          <cell r="G517">
            <v>4440</v>
          </cell>
        </row>
        <row r="518">
          <cell r="C518" t="str">
            <v>ООО "Южная строительная компания"</v>
          </cell>
          <cell r="D518" t="str">
            <v>Бетон В-25 М-350 П3</v>
          </cell>
          <cell r="G518">
            <v>4740</v>
          </cell>
        </row>
        <row r="519">
          <cell r="C519" t="str">
            <v>ООО "ПЖБИ"</v>
          </cell>
          <cell r="D519" t="str">
            <v>Бетон  М50 В-3,5 (П2)</v>
          </cell>
          <cell r="G519">
            <v>2245.7600000000002</v>
          </cell>
        </row>
        <row r="520">
          <cell r="C520" t="str">
            <v>ООО "ПЖБИ"</v>
          </cell>
          <cell r="D520" t="str">
            <v>Бетон  М100 В-7,5 (П2)</v>
          </cell>
          <cell r="G520">
            <v>2372.88</v>
          </cell>
        </row>
        <row r="521">
          <cell r="C521" t="str">
            <v>ООО "ПЖБИ"</v>
          </cell>
          <cell r="D521" t="str">
            <v>Бетон  М150 В-12,5 (П2)</v>
          </cell>
          <cell r="G521">
            <v>2500</v>
          </cell>
        </row>
        <row r="522">
          <cell r="C522" t="str">
            <v>ООО "ПЖБИ"</v>
          </cell>
          <cell r="D522" t="str">
            <v>Бетон  М200 В-15 (П2)</v>
          </cell>
          <cell r="G522">
            <v>2584.75</v>
          </cell>
        </row>
        <row r="523">
          <cell r="C523" t="str">
            <v>ООО "ПЖБИ"</v>
          </cell>
          <cell r="D523" t="str">
            <v>Бетон  М250 В-20 (П2)</v>
          </cell>
          <cell r="G523">
            <v>2711.86</v>
          </cell>
        </row>
        <row r="524">
          <cell r="C524" t="str">
            <v>ООО "ПЖБИ"</v>
          </cell>
          <cell r="D524" t="str">
            <v>Бетон  М300 В-22,5 (П2)</v>
          </cell>
          <cell r="G524">
            <v>2796.61</v>
          </cell>
        </row>
        <row r="525">
          <cell r="C525" t="str">
            <v>ООО "ПЖБИ"</v>
          </cell>
          <cell r="D525" t="str">
            <v>Бетон  М350 В-25 (П2)</v>
          </cell>
          <cell r="G525">
            <v>3093.22</v>
          </cell>
        </row>
        <row r="526">
          <cell r="C526" t="str">
            <v>ООО "ПЖБИ"</v>
          </cell>
          <cell r="D526" t="str">
            <v>Бетон  М350 В-27,5 (П2)</v>
          </cell>
          <cell r="G526">
            <v>3220.34</v>
          </cell>
        </row>
        <row r="527">
          <cell r="C527" t="str">
            <v>ООО "ПЖБИ"</v>
          </cell>
          <cell r="D527" t="str">
            <v>Бетон  М400 В-30 (П2)</v>
          </cell>
          <cell r="G527">
            <v>3305.08</v>
          </cell>
        </row>
        <row r="528">
          <cell r="C528" t="str">
            <v>ООО "ПЖБИ"</v>
          </cell>
          <cell r="D528" t="str">
            <v>Бетон  М50 В-3,5 (П4)</v>
          </cell>
          <cell r="G528">
            <v>2330.5100000000002</v>
          </cell>
        </row>
        <row r="529">
          <cell r="C529" t="str">
            <v>ООО "ПЖБИ"</v>
          </cell>
          <cell r="D529" t="str">
            <v>Бетон  М100 В-7,5 (П4)</v>
          </cell>
          <cell r="G529">
            <v>2415.25</v>
          </cell>
        </row>
        <row r="530">
          <cell r="C530" t="str">
            <v>ООО "ПЖБИ"</v>
          </cell>
          <cell r="D530" t="str">
            <v>Бетон  М150 В-12,5 (П4)</v>
          </cell>
          <cell r="G530">
            <v>2542.37</v>
          </cell>
        </row>
        <row r="531">
          <cell r="C531" t="str">
            <v>ООО "ПЖБИ"</v>
          </cell>
          <cell r="D531" t="str">
            <v>Бетон  М200 В-15 (П4)</v>
          </cell>
          <cell r="G531">
            <v>2627.12</v>
          </cell>
        </row>
        <row r="532">
          <cell r="C532" t="str">
            <v>ООО "ПЖБИ"</v>
          </cell>
          <cell r="D532" t="str">
            <v>Бетон  М250 В-20 (П4)</v>
          </cell>
          <cell r="G532">
            <v>2754.24</v>
          </cell>
        </row>
        <row r="533">
          <cell r="C533" t="str">
            <v>ООО "ПЖБИ"</v>
          </cell>
          <cell r="D533" t="str">
            <v>Бетон  М300 В-22,5 (П4)</v>
          </cell>
          <cell r="G533">
            <v>2838.98</v>
          </cell>
        </row>
        <row r="534">
          <cell r="C534" t="str">
            <v>ООО "ПЖБИ"</v>
          </cell>
          <cell r="D534" t="str">
            <v>Бетон  М350 В-25 (П4)</v>
          </cell>
          <cell r="G534">
            <v>3135.59</v>
          </cell>
        </row>
        <row r="535">
          <cell r="C535" t="str">
            <v>ООО "ПЖБИ"</v>
          </cell>
          <cell r="D535" t="str">
            <v>Бетон  М350 В-27,5 (П4)</v>
          </cell>
          <cell r="G535">
            <v>3262.71</v>
          </cell>
        </row>
        <row r="536">
          <cell r="C536" t="str">
            <v>ООО "ПЖБИ"</v>
          </cell>
          <cell r="D536" t="str">
            <v>Бетон  М400 В-30 (П4)</v>
          </cell>
          <cell r="G536">
            <v>3347.46</v>
          </cell>
        </row>
        <row r="537">
          <cell r="C537" t="str">
            <v>ООО "Кубань Бетон"</v>
          </cell>
          <cell r="D537" t="str">
            <v>Бетон М-100 В-7,5 (П2)</v>
          </cell>
          <cell r="G537">
            <v>1822.03</v>
          </cell>
        </row>
        <row r="538">
          <cell r="C538" t="str">
            <v>ООО "Кубань Бетон"</v>
          </cell>
          <cell r="D538" t="str">
            <v>Бетон М-150 В-12,5 (П2)</v>
          </cell>
          <cell r="G538">
            <v>1991.53</v>
          </cell>
        </row>
        <row r="539">
          <cell r="C539" t="str">
            <v>ООО "Кубань Бетон"</v>
          </cell>
          <cell r="D539" t="str">
            <v>Бетон М-200 В-15 (П2)</v>
          </cell>
          <cell r="G539">
            <v>2118.64</v>
          </cell>
        </row>
        <row r="540">
          <cell r="C540" t="str">
            <v>ООО "Кубань Бетон"</v>
          </cell>
          <cell r="D540" t="str">
            <v>Бетон М-250 В-20 (П2)</v>
          </cell>
          <cell r="G540">
            <v>2288.14</v>
          </cell>
        </row>
        <row r="541">
          <cell r="C541" t="str">
            <v>ООО "Кубань Бетон"</v>
          </cell>
          <cell r="D541" t="str">
            <v>Бетон М-300 В-22,5 (П2)</v>
          </cell>
          <cell r="G541">
            <v>2500</v>
          </cell>
        </row>
        <row r="542">
          <cell r="C542" t="str">
            <v>ООО "Кубань Бетон"</v>
          </cell>
          <cell r="D542" t="str">
            <v>Бетон М-350 В-25 (П2)</v>
          </cell>
          <cell r="G542">
            <v>2669.49</v>
          </cell>
        </row>
        <row r="543">
          <cell r="C543" t="str">
            <v>ООО "Кубань Бетон"</v>
          </cell>
          <cell r="D543" t="str">
            <v>Бетон М-400 В-30 (П2)</v>
          </cell>
          <cell r="G543">
            <v>2838.98</v>
          </cell>
        </row>
        <row r="544">
          <cell r="C544" t="str">
            <v>ООО "Кубань Бетон"</v>
          </cell>
          <cell r="D544" t="str">
            <v>Бетон М-100 В-7,5 (П3)</v>
          </cell>
          <cell r="G544">
            <v>1864.41</v>
          </cell>
        </row>
        <row r="545">
          <cell r="C545" t="str">
            <v>ООО "Кубань Бетон"</v>
          </cell>
          <cell r="D545" t="str">
            <v>Бетон М-150 В-12,5 (П3)</v>
          </cell>
          <cell r="G545">
            <v>2033.9</v>
          </cell>
        </row>
        <row r="546">
          <cell r="C546" t="str">
            <v>ООО "Кубань Бетон"</v>
          </cell>
          <cell r="D546" t="str">
            <v>Бетон М-200 В-15 (П3)</v>
          </cell>
          <cell r="G546">
            <v>2161.02</v>
          </cell>
        </row>
        <row r="547">
          <cell r="C547" t="str">
            <v>ООО "Кубань Бетон"</v>
          </cell>
          <cell r="D547" t="str">
            <v>Бетон М-250 В-20 (П3)</v>
          </cell>
          <cell r="G547">
            <v>2330.5100000000002</v>
          </cell>
        </row>
        <row r="548">
          <cell r="C548" t="str">
            <v>ООО "Кубань Бетон"</v>
          </cell>
          <cell r="D548" t="str">
            <v>Бетон М-300 В-22,5 (П3)</v>
          </cell>
          <cell r="G548">
            <v>2542.37</v>
          </cell>
        </row>
        <row r="549">
          <cell r="C549" t="str">
            <v>ООО "Кубань Бетон"</v>
          </cell>
          <cell r="D549" t="str">
            <v>Бетон М-350 В-25 (П3)</v>
          </cell>
          <cell r="G549">
            <v>2754.24</v>
          </cell>
        </row>
        <row r="550">
          <cell r="C550" t="str">
            <v>ООО "Кубань Бетон"</v>
          </cell>
          <cell r="D550" t="str">
            <v>Бетон М-400 В-30 (П3)</v>
          </cell>
          <cell r="G550">
            <v>2881.36</v>
          </cell>
        </row>
        <row r="551">
          <cell r="C551" t="str">
            <v>ООО "Кубань Бетон"</v>
          </cell>
          <cell r="D551" t="str">
            <v>Бетон М-150 В-12,5 (П4)</v>
          </cell>
          <cell r="G551">
            <v>2076.27</v>
          </cell>
        </row>
        <row r="552">
          <cell r="C552" t="str">
            <v>ООО "Кубань Бетон"</v>
          </cell>
          <cell r="D552" t="str">
            <v>Бетон М-200 В-15 (П4)</v>
          </cell>
          <cell r="G552">
            <v>2203.39</v>
          </cell>
        </row>
        <row r="553">
          <cell r="C553" t="str">
            <v>ООО "Кубань Бетон"</v>
          </cell>
          <cell r="D553" t="str">
            <v>Бетон М-250 В-20 (П4)</v>
          </cell>
          <cell r="G553">
            <v>2415.25</v>
          </cell>
        </row>
        <row r="554">
          <cell r="C554" t="str">
            <v>ООО "Кубань Бетон"</v>
          </cell>
          <cell r="D554" t="str">
            <v>Бетон М-300 В-22,5 (П4)</v>
          </cell>
          <cell r="G554">
            <v>2627.12</v>
          </cell>
        </row>
        <row r="555">
          <cell r="C555" t="str">
            <v>ООО "Кубань Бетон"</v>
          </cell>
          <cell r="D555" t="str">
            <v>Бетон М-350 В-25 (П4)</v>
          </cell>
          <cell r="G555">
            <v>2796.61</v>
          </cell>
        </row>
        <row r="556">
          <cell r="C556" t="str">
            <v>ООО "Кубань Бетон"</v>
          </cell>
          <cell r="D556" t="str">
            <v>Бетон М-400 В-30 (П4)</v>
          </cell>
          <cell r="G556">
            <v>2966.1</v>
          </cell>
        </row>
        <row r="557">
          <cell r="C557" t="str">
            <v>Гирейское ЗАО "ЖЕЛЕЗОБЕТОН"</v>
          </cell>
          <cell r="D557" t="str">
            <v>Бетон М-100 В-7,5</v>
          </cell>
          <cell r="G557">
            <v>1779.66</v>
          </cell>
        </row>
        <row r="558">
          <cell r="C558" t="str">
            <v>Гирейское ЗАО "ЖЕЛЕЗОБЕТОН"</v>
          </cell>
          <cell r="D558" t="str">
            <v>Бетон М-150 В-15</v>
          </cell>
          <cell r="G558">
            <v>1949.15</v>
          </cell>
        </row>
        <row r="559">
          <cell r="C559" t="str">
            <v>Гирейское ЗАО "ЖЕЛЕЗОБЕТОН"</v>
          </cell>
          <cell r="D559" t="str">
            <v>Бетон М-200 В-15,0</v>
          </cell>
          <cell r="G559">
            <v>2118.64</v>
          </cell>
        </row>
        <row r="560">
          <cell r="C560" t="str">
            <v>Гирейское ЗАО "ЖЕЛЕЗОБЕТОН"</v>
          </cell>
          <cell r="D560" t="str">
            <v>Бетон М-250 В-20,0</v>
          </cell>
          <cell r="G560">
            <v>2288.14</v>
          </cell>
        </row>
        <row r="561">
          <cell r="C561" t="str">
            <v>Гирейское ЗАО "ЖЕЛЕЗОБЕТОН"</v>
          </cell>
          <cell r="D561" t="str">
            <v>Бетон М-300 В-22,5</v>
          </cell>
          <cell r="G561">
            <v>2711.86</v>
          </cell>
        </row>
        <row r="562">
          <cell r="C562" t="str">
            <v>Гирейское ЗАО "ЖЕЛЕЗОБЕТОН"</v>
          </cell>
          <cell r="D562" t="str">
            <v>Бетон М-350 В-25</v>
          </cell>
          <cell r="G562">
            <v>2838.98</v>
          </cell>
        </row>
        <row r="563">
          <cell r="C563" t="str">
            <v>Гирейское ЗАО "ЖЕЛЕЗОБЕТОН"</v>
          </cell>
          <cell r="D563" t="str">
            <v>Бетон М-400 В-27</v>
          </cell>
          <cell r="G563">
            <v>3220.34</v>
          </cell>
        </row>
        <row r="564">
          <cell r="C564" t="str">
            <v>ОАО Гулькечский завод бетонных блоков "Блок"</v>
          </cell>
          <cell r="D564" t="str">
            <v>Бетон М-100</v>
          </cell>
          <cell r="G564">
            <v>2203.39</v>
          </cell>
        </row>
        <row r="565">
          <cell r="C565" t="str">
            <v>ОАО Гулькечский завод бетонных блоков "Блок"</v>
          </cell>
          <cell r="D565" t="str">
            <v>Бетон М-150</v>
          </cell>
          <cell r="G565">
            <v>2372.88</v>
          </cell>
        </row>
        <row r="566">
          <cell r="C566" t="str">
            <v>ОАО Гулькечский завод бетонных блоков "Блок"</v>
          </cell>
          <cell r="D566" t="str">
            <v>Бетон М-200</v>
          </cell>
          <cell r="G566">
            <v>2542.37</v>
          </cell>
        </row>
        <row r="567">
          <cell r="C567" t="str">
            <v>ОАО Гулькечский завод бетонных блоков "Блок"</v>
          </cell>
          <cell r="D567" t="str">
            <v>Бетон М-250</v>
          </cell>
          <cell r="G567">
            <v>2711.86</v>
          </cell>
        </row>
        <row r="568">
          <cell r="C568" t="str">
            <v>ОАО Гулькечский завод бетонных блоков "Блок"</v>
          </cell>
          <cell r="D568" t="str">
            <v>Бетон М-300</v>
          </cell>
          <cell r="G568">
            <v>2966.1</v>
          </cell>
        </row>
        <row r="569">
          <cell r="C569" t="str">
            <v>ОАО Гулькечский завод бетонных блоков "Блок"</v>
          </cell>
          <cell r="D569" t="str">
            <v>Бетон М-350</v>
          </cell>
          <cell r="G569">
            <v>3135.59</v>
          </cell>
        </row>
        <row r="570">
          <cell r="C570" t="str">
            <v>ОАО Гулькечский завод бетонных блоков "Блок"</v>
          </cell>
          <cell r="D570" t="str">
            <v>Бетон М-400</v>
          </cell>
          <cell r="G570">
            <v>3389.83</v>
          </cell>
        </row>
        <row r="571">
          <cell r="C571" t="str">
            <v>ООО "ГАРАНТ-ЖБИ"</v>
          </cell>
          <cell r="D571" t="str">
            <v>Бетон М100 В-7,5 F50  О.К. 5-9</v>
          </cell>
          <cell r="G571">
            <v>2207.63</v>
          </cell>
        </row>
        <row r="572">
          <cell r="C572" t="str">
            <v>ООО "ГАРАНТ-ЖБИ"</v>
          </cell>
          <cell r="D572" t="str">
            <v>Бетон М150 В-10 F100  О.К. 5-9</v>
          </cell>
          <cell r="G572">
            <v>2474.58</v>
          </cell>
        </row>
        <row r="573">
          <cell r="C573" t="str">
            <v>ООО "ГАРАНТ-ЖБИ"</v>
          </cell>
          <cell r="D573" t="str">
            <v>Бетон М200 В-15 F150 W10  О.К. 5-9</v>
          </cell>
          <cell r="G573">
            <v>2720.34</v>
          </cell>
        </row>
        <row r="574">
          <cell r="C574" t="str">
            <v>ООО "ГАРАНТ-ЖБИ"</v>
          </cell>
          <cell r="D574" t="str">
            <v>Бетон М250 В-20 F150 W14  О.К. 5-9</v>
          </cell>
          <cell r="G574">
            <v>2940.68</v>
          </cell>
        </row>
        <row r="575">
          <cell r="C575" t="str">
            <v>ООО "ГАРАНТ-ЖБИ"</v>
          </cell>
          <cell r="D575" t="str">
            <v>Бетон М300 В-22,5 F150 W14  О.К. 5-9</v>
          </cell>
          <cell r="G575">
            <v>3173.73</v>
          </cell>
        </row>
        <row r="576">
          <cell r="C576" t="str">
            <v>ООО "ГАРАНТ-ЖБИ"</v>
          </cell>
          <cell r="D576" t="str">
            <v>Бетон М350 В-25 F200 W14  О.К. 5-9</v>
          </cell>
          <cell r="G576">
            <v>3453.39</v>
          </cell>
        </row>
        <row r="577">
          <cell r="C577" t="str">
            <v>ООО "ГАРАНТ-ЖБИ"</v>
          </cell>
          <cell r="D577" t="str">
            <v>Бетон М400 В-30 F200 W14  О.К. 5-9</v>
          </cell>
          <cell r="G577">
            <v>3737.29</v>
          </cell>
        </row>
        <row r="578">
          <cell r="C578" t="str">
            <v>ООО "ГАРАНТ-ЖБИ"</v>
          </cell>
          <cell r="D578" t="str">
            <v>Бетон М450 В-35 F200 W14  О.К. 5-9</v>
          </cell>
          <cell r="G578">
            <v>3983.05</v>
          </cell>
        </row>
        <row r="579">
          <cell r="C579" t="str">
            <v>ООО "ГАРАНТ-ЖБИ"</v>
          </cell>
          <cell r="D579" t="str">
            <v>Бетон М500 В-40 F200 W14  О.К. 5-9</v>
          </cell>
          <cell r="G579">
            <v>4237.29</v>
          </cell>
        </row>
        <row r="580">
          <cell r="C580" t="str">
            <v>ООО "ГАРАНТ-ЖБИ"</v>
          </cell>
          <cell r="D580" t="str">
            <v>Бетон М100 В-7,5   О.К. 10-15</v>
          </cell>
          <cell r="G580">
            <v>2377.12</v>
          </cell>
        </row>
        <row r="581">
          <cell r="C581" t="str">
            <v>ООО "ГАРАНТ-ЖБИ"</v>
          </cell>
          <cell r="D581" t="str">
            <v>Бетон М150 В-10 F100 W2  О.К. 10-15</v>
          </cell>
          <cell r="G581">
            <v>2656.78</v>
          </cell>
        </row>
        <row r="582">
          <cell r="C582" t="str">
            <v>ООО "ГАРАНТ-ЖБИ"</v>
          </cell>
          <cell r="D582" t="str">
            <v>Бетон М200 В-15 F150 W8  О.К. 10-15</v>
          </cell>
          <cell r="G582">
            <v>2838.98</v>
          </cell>
        </row>
        <row r="583">
          <cell r="C583" t="str">
            <v>ООО "ГАРАНТ-ЖБИ"</v>
          </cell>
          <cell r="D583" t="str">
            <v>Бетон М250 В-20 F150 W12  О.К. 10-15</v>
          </cell>
          <cell r="G583">
            <v>3042.37</v>
          </cell>
        </row>
        <row r="584">
          <cell r="C584" t="str">
            <v>ООО "ГАРАНТ-ЖБИ"</v>
          </cell>
          <cell r="D584" t="str">
            <v>Бетон М300 В-22,5 F200 W14  О.К. 10-15</v>
          </cell>
          <cell r="G584">
            <v>3292.37</v>
          </cell>
        </row>
        <row r="585">
          <cell r="C585" t="str">
            <v>ООО "ГАРАНТ-ЖБИ"</v>
          </cell>
          <cell r="D585" t="str">
            <v>Бетон М350 В-25 F200 W14  О.К. 10-15</v>
          </cell>
          <cell r="G585">
            <v>3605.93</v>
          </cell>
        </row>
        <row r="586">
          <cell r="C586" t="str">
            <v>ООО "ГАРАНТ-ЖБИ"</v>
          </cell>
          <cell r="D586" t="str">
            <v>Бетон М400 В-30 F200 W14  О.К. 10-15</v>
          </cell>
          <cell r="G586">
            <v>3872.88</v>
          </cell>
        </row>
        <row r="587">
          <cell r="C587" t="str">
            <v>ООО "ГАРАНТ-ЖБИ"</v>
          </cell>
          <cell r="D587" t="str">
            <v>Бетон М450 В-35 F200 W14  О.К. 10-15</v>
          </cell>
          <cell r="G587">
            <v>4245.76</v>
          </cell>
        </row>
        <row r="588">
          <cell r="C588" t="str">
            <v>ООО "ГАРАНТ-ЖБИ"</v>
          </cell>
          <cell r="D588" t="str">
            <v>Бетон М500 В-40 F200 W14  О.К. 10-15</v>
          </cell>
          <cell r="G588">
            <v>4495.76</v>
          </cell>
        </row>
        <row r="589">
          <cell r="C589" t="str">
            <v>ООО "ГАРАНТ-ЖБИ"</v>
          </cell>
          <cell r="D589" t="str">
            <v>Бетон М300 В-22,5 F200 W14  О.К. 16-18</v>
          </cell>
          <cell r="G589">
            <v>4148.3100000000004</v>
          </cell>
        </row>
        <row r="590">
          <cell r="C590" t="str">
            <v>ООО "ГАРАНТ-ЖБИ"</v>
          </cell>
          <cell r="D590" t="str">
            <v>Бетон М350 В-25 F200 W14  О.К. 16-18</v>
          </cell>
          <cell r="G590">
            <v>4580.51</v>
          </cell>
        </row>
        <row r="591">
          <cell r="C591" t="str">
            <v>ООО "ГАРАНТ-ЖБИ"</v>
          </cell>
          <cell r="D591" t="str">
            <v>Бетон М400 В-30 F200 W14  О.К. 16-18</v>
          </cell>
          <cell r="G591">
            <v>4940.68</v>
          </cell>
        </row>
        <row r="592">
          <cell r="C592" t="str">
            <v>ООО "Бетон-Мастер ЖБИ" г.Тихорецк</v>
          </cell>
          <cell r="D592" t="str">
            <v>Бетон М-100 В7,5 (П2)</v>
          </cell>
          <cell r="G592">
            <v>2457.63</v>
          </cell>
        </row>
        <row r="593">
          <cell r="C593" t="str">
            <v>ООО "Бетон-Мастер ЖБИ" г.Тихорецк</v>
          </cell>
          <cell r="D593" t="str">
            <v>Бетон М-150 В12,5 (П2)</v>
          </cell>
          <cell r="G593">
            <v>2542.37</v>
          </cell>
        </row>
        <row r="594">
          <cell r="C594" t="str">
            <v>ООО "Бетон-Мастер ЖБИ" г.Тихорецк</v>
          </cell>
          <cell r="D594" t="str">
            <v>Бетон М-200 В15 (П2)</v>
          </cell>
          <cell r="G594">
            <v>2711.86</v>
          </cell>
        </row>
        <row r="595">
          <cell r="C595" t="str">
            <v>ООО "Бетон-Мастер ЖБИ" г.Тихорецк</v>
          </cell>
          <cell r="D595" t="str">
            <v>Бетон М-250 В20 (П2)</v>
          </cell>
          <cell r="G595">
            <v>3050.85</v>
          </cell>
        </row>
        <row r="596">
          <cell r="C596" t="str">
            <v>ООО "Бетон-Мастер ЖБИ" г.Тихорецк</v>
          </cell>
          <cell r="D596" t="str">
            <v>Бетон М-300 В22,5 (П2)</v>
          </cell>
          <cell r="G596">
            <v>3177.97</v>
          </cell>
        </row>
        <row r="597">
          <cell r="C597" t="str">
            <v>ООО "Бетон-Мастер ЖБИ" г.Тихорецк</v>
          </cell>
          <cell r="D597" t="str">
            <v>Бетон М-350 В25 (П2)</v>
          </cell>
          <cell r="G597">
            <v>3389.83</v>
          </cell>
        </row>
        <row r="598">
          <cell r="C598" t="str">
            <v>ООО "Бетон-Мастер ЖБИ" г.Тихорецк</v>
          </cell>
          <cell r="D598" t="str">
            <v>Бетон М-400 В30 (П2)</v>
          </cell>
          <cell r="G598">
            <v>4067.8</v>
          </cell>
        </row>
        <row r="599">
          <cell r="C599" t="str">
            <v>ООО "Бетон-Мастер ЖБИ" г.Тихорецк</v>
          </cell>
          <cell r="D599" t="str">
            <v>Бетон М-450 В35 (П2)</v>
          </cell>
          <cell r="G599">
            <v>4364.41</v>
          </cell>
        </row>
        <row r="600">
          <cell r="C600" t="str">
            <v>ООО "Бетон-Мастер ЖБИ" ст.Павловская</v>
          </cell>
          <cell r="D600" t="str">
            <v>Бетон М-100 В7,5 (П2)</v>
          </cell>
          <cell r="G600">
            <v>2457.63</v>
          </cell>
        </row>
        <row r="601">
          <cell r="C601" t="str">
            <v>ООО "Бетон-Мастер ЖБИ" ст.Павловская</v>
          </cell>
          <cell r="D601" t="str">
            <v>Бетон М-150 В12,5 (П2)</v>
          </cell>
          <cell r="G601">
            <v>2542.37</v>
          </cell>
        </row>
        <row r="602">
          <cell r="C602" t="str">
            <v>ООО "Бетон-Мастер ЖБИ" ст.Павловская</v>
          </cell>
          <cell r="D602" t="str">
            <v>Бетон М-200 В15 (П2)</v>
          </cell>
          <cell r="G602">
            <v>2711.86</v>
          </cell>
        </row>
        <row r="603">
          <cell r="C603" t="str">
            <v>ООО "Бетон-Мастер ЖБИ" ст.Павловская</v>
          </cell>
          <cell r="D603" t="str">
            <v>Бетон М-250 В20 (П2)</v>
          </cell>
          <cell r="G603">
            <v>3050.85</v>
          </cell>
        </row>
        <row r="604">
          <cell r="C604" t="str">
            <v>ООО "Бетон-Мастер ЖБИ" ст.Павловская</v>
          </cell>
          <cell r="D604" t="str">
            <v>Бетон М-300 В22,5 (П2)</v>
          </cell>
          <cell r="G604">
            <v>3177.97</v>
          </cell>
        </row>
        <row r="605">
          <cell r="C605" t="str">
            <v>ООО "Бетон-Мастер ЖБИ" ст.Павловская</v>
          </cell>
          <cell r="D605" t="str">
            <v>Бетон М-350 В25 (П2)</v>
          </cell>
          <cell r="G605">
            <v>3389.83</v>
          </cell>
        </row>
        <row r="606">
          <cell r="C606" t="str">
            <v>ООО "Бетон-Мастер ЖБИ" ст.Павловская</v>
          </cell>
          <cell r="D606" t="str">
            <v>Бетон М-400 В30 (П2)</v>
          </cell>
          <cell r="G606">
            <v>4067.8</v>
          </cell>
        </row>
        <row r="607">
          <cell r="C607" t="str">
            <v>ООО "Бетон-Мастер ЖБИ" ст.Павловская</v>
          </cell>
          <cell r="D607" t="str">
            <v>Бетон М-450 В35 (П2)</v>
          </cell>
          <cell r="G607">
            <v>4364.41</v>
          </cell>
        </row>
        <row r="608">
          <cell r="C608" t="str">
            <v>ООО "Бетон-Мастер ЖБИ" с.Белая Глина</v>
          </cell>
          <cell r="D608" t="str">
            <v>Бетон М-100 В7,5 (П2)</v>
          </cell>
          <cell r="G608">
            <v>2457.63</v>
          </cell>
        </row>
        <row r="609">
          <cell r="C609" t="str">
            <v>ООО "Бетон-Мастер ЖБИ" с.Белая Глина</v>
          </cell>
          <cell r="D609" t="str">
            <v>Бетон М-150 В12,5 (П2)</v>
          </cell>
          <cell r="G609">
            <v>2542.37</v>
          </cell>
        </row>
        <row r="610">
          <cell r="C610" t="str">
            <v>ООО "Бетон-Мастер ЖБИ" с.Белая Глина</v>
          </cell>
          <cell r="D610" t="str">
            <v>Бетон М-200 В15 (П2)</v>
          </cell>
          <cell r="G610">
            <v>2711.86</v>
          </cell>
        </row>
        <row r="611">
          <cell r="C611" t="str">
            <v>ООО "Бетон-Мастер ЖБИ" с.Белая Глина</v>
          </cell>
          <cell r="D611" t="str">
            <v>Бетон М-250 В20 (П2)</v>
          </cell>
          <cell r="G611">
            <v>3050.85</v>
          </cell>
        </row>
        <row r="612">
          <cell r="C612" t="str">
            <v>ООО "Бетон-Мастер ЖБИ" с.Белая Глина</v>
          </cell>
          <cell r="D612" t="str">
            <v>Бетон М-300 В22,5 (П2)</v>
          </cell>
          <cell r="G612">
            <v>3177.97</v>
          </cell>
        </row>
        <row r="613">
          <cell r="C613" t="str">
            <v>ООО "Бетон-Мастер ЖБИ" с.Белая Глина</v>
          </cell>
          <cell r="D613" t="str">
            <v>Бетон М-350 В25 (П2)</v>
          </cell>
          <cell r="G613">
            <v>3389.83</v>
          </cell>
        </row>
        <row r="614">
          <cell r="C614" t="str">
            <v>ООО "Бетон-Мастер ЖБИ" с.Белая Глина</v>
          </cell>
          <cell r="D614" t="str">
            <v>Бетон М-400 В30 (П2)</v>
          </cell>
          <cell r="G614">
            <v>4067.8</v>
          </cell>
        </row>
        <row r="615">
          <cell r="C615" t="str">
            <v>ООО "Бетон-Мастер ЖБИ" с.Белая Глина</v>
          </cell>
          <cell r="D615" t="str">
            <v>Бетон М-450 В35 (П2)</v>
          </cell>
          <cell r="G615">
            <v>4364.41</v>
          </cell>
        </row>
        <row r="617">
          <cell r="C617" t="str">
            <v xml:space="preserve">"Анапский ЗЖБИ", ЗАО </v>
          </cell>
          <cell r="D617" t="str">
            <v>Раствор М-100</v>
          </cell>
          <cell r="G617">
            <v>3347.46</v>
          </cell>
        </row>
        <row r="618">
          <cell r="C618" t="str">
            <v>ООО "Альпикастройсервис"</v>
          </cell>
          <cell r="D618" t="str">
            <v>Раствор М-200</v>
          </cell>
          <cell r="G618">
            <v>3813.56</v>
          </cell>
        </row>
        <row r="619">
          <cell r="C619" t="str">
            <v>ООО "Альпикастройсервис"</v>
          </cell>
          <cell r="D619" t="str">
            <v>Раствор М-150</v>
          </cell>
          <cell r="G619">
            <v>3644.07</v>
          </cell>
        </row>
        <row r="620">
          <cell r="C620" t="str">
            <v>ООО "Альпикастройсервис"</v>
          </cell>
          <cell r="D620" t="str">
            <v>Раствор М-100</v>
          </cell>
          <cell r="G620">
            <v>3474.58</v>
          </cell>
        </row>
        <row r="621">
          <cell r="C621" t="str">
            <v>ООО "Альпикастройсервис"</v>
          </cell>
          <cell r="D621" t="str">
            <v>Раствор М-200</v>
          </cell>
          <cell r="G621">
            <v>3135.59</v>
          </cell>
        </row>
        <row r="622">
          <cell r="C622" t="str">
            <v>ООО "Альпикастройсервис"</v>
          </cell>
          <cell r="D622" t="str">
            <v>Раствор М-150</v>
          </cell>
          <cell r="G622">
            <v>2966.1</v>
          </cell>
        </row>
        <row r="623">
          <cell r="C623" t="str">
            <v>ООО "Альпикастройсервис"</v>
          </cell>
          <cell r="D623" t="str">
            <v>Раствор М-100</v>
          </cell>
          <cell r="G623">
            <v>2796.61</v>
          </cell>
        </row>
        <row r="624">
          <cell r="C624" t="str">
            <v>"Выбор-С", ООО</v>
          </cell>
          <cell r="D624" t="str">
            <v>Раствор М-100</v>
          </cell>
          <cell r="G624">
            <v>2555.08</v>
          </cell>
        </row>
        <row r="625">
          <cell r="C625" t="str">
            <v>"Выбор-С", ООО</v>
          </cell>
          <cell r="D625" t="str">
            <v>Раствор М-150</v>
          </cell>
          <cell r="G625">
            <v>2758.47</v>
          </cell>
        </row>
        <row r="626">
          <cell r="C626" t="str">
            <v>"Выбор-С", ООО</v>
          </cell>
          <cell r="D626" t="str">
            <v>Раствор М-200</v>
          </cell>
          <cell r="G626">
            <v>2830.51</v>
          </cell>
        </row>
        <row r="627">
          <cell r="C627" t="str">
            <v>"Выбор-С", ООО</v>
          </cell>
          <cell r="D627" t="str">
            <v>Раствор М-250</v>
          </cell>
          <cell r="G627">
            <v>2983.05</v>
          </cell>
        </row>
        <row r="628">
          <cell r="C628" t="str">
            <v>"Выбор-С", ООО</v>
          </cell>
          <cell r="D628" t="str">
            <v>Раствор М-300</v>
          </cell>
          <cell r="G628">
            <v>3207.63</v>
          </cell>
        </row>
        <row r="629">
          <cell r="C629" t="str">
            <v>"Выбор-С", ООО</v>
          </cell>
          <cell r="D629" t="str">
            <v>Раствор М-100</v>
          </cell>
          <cell r="G629">
            <v>2326.27</v>
          </cell>
        </row>
        <row r="630">
          <cell r="C630" t="str">
            <v>"Выбор-С", ООО</v>
          </cell>
          <cell r="D630" t="str">
            <v>Раствор М-150</v>
          </cell>
          <cell r="G630">
            <v>2550.85</v>
          </cell>
        </row>
        <row r="631">
          <cell r="C631" t="str">
            <v>"Выбор-С", ООО</v>
          </cell>
          <cell r="D631" t="str">
            <v>Раствор М-200</v>
          </cell>
          <cell r="G631">
            <v>2639.83</v>
          </cell>
        </row>
        <row r="632">
          <cell r="C632" t="str">
            <v>"Выбор-С", ООО</v>
          </cell>
          <cell r="D632" t="str">
            <v>Раствор М-250</v>
          </cell>
          <cell r="G632">
            <v>2847.46</v>
          </cell>
        </row>
        <row r="633">
          <cell r="C633" t="str">
            <v>"Выбор-С", ООО</v>
          </cell>
          <cell r="D633" t="str">
            <v>Раствор М-300</v>
          </cell>
          <cell r="G633">
            <v>3067.8</v>
          </cell>
        </row>
        <row r="634">
          <cell r="C634" t="str">
            <v xml:space="preserve">"Домостроитель", ОАО </v>
          </cell>
          <cell r="D634" t="str">
            <v>Раствор М-50</v>
          </cell>
          <cell r="G634">
            <v>3093.22</v>
          </cell>
        </row>
        <row r="635">
          <cell r="C635" t="str">
            <v xml:space="preserve">"Домостроитель", ОАО </v>
          </cell>
          <cell r="D635" t="str">
            <v>Раствор М-100</v>
          </cell>
          <cell r="G635">
            <v>3177.97</v>
          </cell>
        </row>
        <row r="636">
          <cell r="C636" t="str">
            <v xml:space="preserve">"Домостроитель", ОАО </v>
          </cell>
          <cell r="D636" t="str">
            <v>Раствор М-150</v>
          </cell>
          <cell r="G636">
            <v>3296.61</v>
          </cell>
        </row>
        <row r="637">
          <cell r="C637" t="str">
            <v>"Кредо", ООО</v>
          </cell>
          <cell r="D637" t="str">
            <v>Раствор М-100</v>
          </cell>
          <cell r="G637">
            <v>2593.2199999999998</v>
          </cell>
        </row>
        <row r="638">
          <cell r="C638" t="str">
            <v>"Кредо", ООО</v>
          </cell>
          <cell r="D638" t="str">
            <v>Раствор М-150</v>
          </cell>
          <cell r="G638">
            <v>2711.86</v>
          </cell>
        </row>
        <row r="639">
          <cell r="C639" t="str">
            <v>"Кредо", ООО</v>
          </cell>
          <cell r="D639" t="str">
            <v>Раствор М-200</v>
          </cell>
          <cell r="G639">
            <v>2838.98</v>
          </cell>
        </row>
        <row r="640">
          <cell r="C640" t="str">
            <v>"Кредо", ООО</v>
          </cell>
          <cell r="D640" t="str">
            <v>Раствор М 150 F200 W6</v>
          </cell>
          <cell r="G640">
            <v>3516.95</v>
          </cell>
        </row>
        <row r="641">
          <cell r="C641" t="str">
            <v>"Кредо", ООО</v>
          </cell>
          <cell r="D641" t="str">
            <v>Раствор М 200 F200 W6</v>
          </cell>
          <cell r="G641">
            <v>3601.69</v>
          </cell>
        </row>
        <row r="642">
          <cell r="C642" t="str">
            <v>"Кредо", ООО</v>
          </cell>
          <cell r="D642" t="str">
            <v>Раствор М 250 F200 W8</v>
          </cell>
          <cell r="G642">
            <v>3927.97</v>
          </cell>
        </row>
        <row r="643">
          <cell r="C643" t="str">
            <v>"Кредо", ООО</v>
          </cell>
          <cell r="D643" t="str">
            <v>Раствор М-100 (на крупном песке)</v>
          </cell>
          <cell r="G643">
            <v>2779.66</v>
          </cell>
        </row>
        <row r="644">
          <cell r="C644" t="str">
            <v>"Кредо", ООО</v>
          </cell>
          <cell r="D644" t="str">
            <v>Раствор М-150 (на крупном песке)</v>
          </cell>
          <cell r="G644">
            <v>2906.78</v>
          </cell>
        </row>
        <row r="645">
          <cell r="C645" t="str">
            <v>"Кредо", ООО</v>
          </cell>
          <cell r="D645" t="str">
            <v>Раствор М-200 (на крупном песке)</v>
          </cell>
          <cell r="G645">
            <v>3161.02</v>
          </cell>
        </row>
        <row r="646">
          <cell r="C646" t="str">
            <v>"Кредо", ООО</v>
          </cell>
          <cell r="D646" t="str">
            <v>Раствор М-250 (на крупном песке)</v>
          </cell>
          <cell r="G646">
            <v>3635.59</v>
          </cell>
        </row>
        <row r="647">
          <cell r="C647" t="str">
            <v>"Усть-Лабинский завод МЖБК", ООО</v>
          </cell>
          <cell r="D647" t="str">
            <v>Раствор М-100</v>
          </cell>
          <cell r="G647">
            <v>2500</v>
          </cell>
        </row>
        <row r="648">
          <cell r="C648" t="str">
            <v>"Усть-Лабинский завод МЖБК", ООО</v>
          </cell>
          <cell r="D648" t="str">
            <v>Раствор М-150</v>
          </cell>
          <cell r="G648">
            <v>2627.12</v>
          </cell>
        </row>
        <row r="649">
          <cell r="C649" t="str">
            <v>"Усть-Лабинский завод МЖБК", ООО</v>
          </cell>
          <cell r="D649" t="str">
            <v>Раствор М-200</v>
          </cell>
          <cell r="G649">
            <v>2754.24</v>
          </cell>
        </row>
        <row r="650">
          <cell r="C650" t="str">
            <v>"Усть-Лабинский завод МЖБК", ООО</v>
          </cell>
          <cell r="D650" t="str">
            <v>Раствор М-300</v>
          </cell>
          <cell r="G650">
            <v>3135.59</v>
          </cell>
        </row>
        <row r="651">
          <cell r="C651" t="str">
            <v>"Усть-Лабинский завод МЖБК", ООО</v>
          </cell>
          <cell r="D651" t="str">
            <v>Раствор М-350</v>
          </cell>
          <cell r="G651">
            <v>3262.71</v>
          </cell>
        </row>
        <row r="652">
          <cell r="C652" t="str">
            <v xml:space="preserve">"Опытный ЗЖБИ", ОАО </v>
          </cell>
          <cell r="D652" t="str">
            <v>Раствор М-50</v>
          </cell>
          <cell r="G652">
            <v>2246.61</v>
          </cell>
        </row>
        <row r="653">
          <cell r="C653" t="str">
            <v xml:space="preserve">"Опытный ЗЖБИ", ОАО </v>
          </cell>
          <cell r="D653" t="str">
            <v>Раствор М-75</v>
          </cell>
          <cell r="G653">
            <v>2386.44</v>
          </cell>
        </row>
        <row r="654">
          <cell r="C654" t="str">
            <v xml:space="preserve">"Опытный ЗЖБИ", ОАО </v>
          </cell>
          <cell r="D654" t="str">
            <v>Раствор М-100</v>
          </cell>
          <cell r="G654">
            <v>2722.03</v>
          </cell>
        </row>
        <row r="655">
          <cell r="C655" t="str">
            <v xml:space="preserve">"Опытный ЗЖБИ", ОАО </v>
          </cell>
          <cell r="D655" t="str">
            <v>Раствор М-150</v>
          </cell>
          <cell r="G655">
            <v>3085.59</v>
          </cell>
        </row>
        <row r="656">
          <cell r="C656" t="str">
            <v xml:space="preserve">"Опытный ЗЖБИ", ОАО </v>
          </cell>
          <cell r="D656" t="str">
            <v>Раствор М-200</v>
          </cell>
          <cell r="G656">
            <v>3197.46</v>
          </cell>
        </row>
        <row r="657">
          <cell r="C657" t="str">
            <v xml:space="preserve">"Опытный ЗЖБИ", ОАО </v>
          </cell>
          <cell r="D657" t="str">
            <v>Раствор М-250</v>
          </cell>
          <cell r="G657">
            <v>3859.32</v>
          </cell>
        </row>
        <row r="658">
          <cell r="C658" t="str">
            <v xml:space="preserve">"Опытный ЗЖБИ", ОАО </v>
          </cell>
          <cell r="D658" t="str">
            <v>Раствор М-300</v>
          </cell>
          <cell r="G658">
            <v>4157.63</v>
          </cell>
        </row>
        <row r="659">
          <cell r="C659" t="str">
            <v>"Ростовавтомост", ОАО</v>
          </cell>
          <cell r="D659" t="str">
            <v>Раствор М-100</v>
          </cell>
          <cell r="G659">
            <v>4449.1499999999996</v>
          </cell>
        </row>
        <row r="660">
          <cell r="C660" t="str">
            <v>"Ростовавтомост", ОАО</v>
          </cell>
          <cell r="D660" t="str">
            <v>Раствор М-150</v>
          </cell>
          <cell r="G660">
            <v>4776.2700000000004</v>
          </cell>
        </row>
        <row r="661">
          <cell r="C661" t="str">
            <v>"Ростовавтомост", ОАО</v>
          </cell>
          <cell r="D661" t="str">
            <v>Раствор М-200</v>
          </cell>
          <cell r="G661">
            <v>5011.0200000000004</v>
          </cell>
        </row>
        <row r="662">
          <cell r="C662" t="str">
            <v>"РОСМОНТАЖ", ООО</v>
          </cell>
          <cell r="D662" t="str">
            <v>Раствор М-50</v>
          </cell>
          <cell r="G662">
            <v>2250</v>
          </cell>
        </row>
        <row r="663">
          <cell r="C663" t="str">
            <v>"РОСМОНТАЖ", ООО</v>
          </cell>
          <cell r="D663" t="str">
            <v>Раствор М-75</v>
          </cell>
          <cell r="G663">
            <v>2446.61</v>
          </cell>
        </row>
        <row r="664">
          <cell r="C664" t="str">
            <v>"РОСМОНТАЖ", ООО</v>
          </cell>
          <cell r="D664" t="str">
            <v>Раствор М-100</v>
          </cell>
          <cell r="G664">
            <v>2661.86</v>
          </cell>
        </row>
        <row r="665">
          <cell r="C665" t="str">
            <v>"РОСМОНТАЖ", ООО</v>
          </cell>
          <cell r="D665" t="str">
            <v>Раствор М-150</v>
          </cell>
          <cell r="G665">
            <v>2951.69</v>
          </cell>
        </row>
        <row r="666">
          <cell r="C666" t="str">
            <v>"РОСМОНТАЖ", ООО</v>
          </cell>
          <cell r="D666" t="str">
            <v>Раствор М-200</v>
          </cell>
          <cell r="G666">
            <v>3160.17</v>
          </cell>
        </row>
        <row r="667">
          <cell r="C667" t="str">
            <v>"ТЕРЕМ", ООО</v>
          </cell>
          <cell r="D667" t="str">
            <v>Раствор М-50</v>
          </cell>
          <cell r="G667">
            <v>2093.2199999999998</v>
          </cell>
        </row>
        <row r="668">
          <cell r="C668" t="str">
            <v>"ТЕРЕМ", ООО</v>
          </cell>
          <cell r="D668" t="str">
            <v>Раствор М-75</v>
          </cell>
          <cell r="G668">
            <v>2402.54</v>
          </cell>
        </row>
        <row r="669">
          <cell r="C669" t="str">
            <v>"ТЕРЕМ", ООО</v>
          </cell>
          <cell r="D669" t="str">
            <v>Раствор М-100</v>
          </cell>
          <cell r="G669">
            <v>2758.47</v>
          </cell>
        </row>
        <row r="670">
          <cell r="C670" t="str">
            <v>"ТЕРЕМ", ООО</v>
          </cell>
          <cell r="D670" t="str">
            <v>Раствор М-150</v>
          </cell>
          <cell r="G670">
            <v>2983.05</v>
          </cell>
        </row>
        <row r="671">
          <cell r="C671" t="str">
            <v>"ТЕРЕМ", ООО</v>
          </cell>
          <cell r="D671" t="str">
            <v>Раствор М-200</v>
          </cell>
          <cell r="G671">
            <v>3233.05</v>
          </cell>
        </row>
        <row r="672">
          <cell r="C672" t="str">
            <v>"ТЕРЕМ", ООО</v>
          </cell>
          <cell r="D672" t="str">
            <v>Раствор М-300</v>
          </cell>
          <cell r="G672">
            <v>3703.39</v>
          </cell>
        </row>
        <row r="673">
          <cell r="C673" t="str">
            <v>"ТЗЖБИ", ОАО</v>
          </cell>
          <cell r="D673" t="str">
            <v>Раствор М-100</v>
          </cell>
          <cell r="G673">
            <v>3755</v>
          </cell>
        </row>
        <row r="674">
          <cell r="C674" t="str">
            <v>"ТЗЖБИ", ОАО</v>
          </cell>
          <cell r="D674" t="str">
            <v>Раствор М-150</v>
          </cell>
          <cell r="G674">
            <v>4501</v>
          </cell>
        </row>
        <row r="675">
          <cell r="C675" t="str">
            <v>"ТЗЖБИ", ОАО</v>
          </cell>
          <cell r="D675" t="str">
            <v>Раствор М-200</v>
          </cell>
          <cell r="G675">
            <v>5210</v>
          </cell>
        </row>
        <row r="676">
          <cell r="C676" t="str">
            <v>"ТЗЖБИ", ОАО</v>
          </cell>
          <cell r="D676" t="str">
            <v>Раствор М-75</v>
          </cell>
          <cell r="G676">
            <v>3372</v>
          </cell>
        </row>
        <row r="677">
          <cell r="C677" t="str">
            <v>"ТЗЖБИ", ОАО</v>
          </cell>
          <cell r="D677" t="str">
            <v>Раствор М-50</v>
          </cell>
          <cell r="G677">
            <v>3155</v>
          </cell>
        </row>
        <row r="678">
          <cell r="C678" t="str">
            <v>"Торгово-Промышленна Компния "МОЛОТ", ООО</v>
          </cell>
          <cell r="D678" t="str">
            <v>Раствор М-100 кладочный, штукатурный</v>
          </cell>
          <cell r="G678">
            <v>2457.63</v>
          </cell>
        </row>
        <row r="679">
          <cell r="C679" t="str">
            <v>"Торгово-Промышленна Компния "МОЛОТ", ООО</v>
          </cell>
          <cell r="D679" t="str">
            <v>Раствор М-150 кладочный, штукатурный</v>
          </cell>
          <cell r="G679">
            <v>2754.24</v>
          </cell>
        </row>
        <row r="680">
          <cell r="C680" t="str">
            <v>"Торгово-Промышленна Компния "МОЛОТ", ООО</v>
          </cell>
          <cell r="D680" t="str">
            <v>Раствор М-100 для стяжки</v>
          </cell>
          <cell r="G680">
            <v>2415.25</v>
          </cell>
        </row>
        <row r="681">
          <cell r="C681" t="str">
            <v>"Торгово-Промышленна Компния "МОЛОТ", ООО</v>
          </cell>
          <cell r="D681" t="str">
            <v>Раствор М-150 для стяжки</v>
          </cell>
          <cell r="G681">
            <v>2711.86</v>
          </cell>
        </row>
        <row r="682">
          <cell r="C682" t="str">
            <v>"Прибой плюс" ООО</v>
          </cell>
          <cell r="D682" t="str">
            <v>Раствор М-75</v>
          </cell>
          <cell r="G682">
            <v>2603.69</v>
          </cell>
        </row>
        <row r="683">
          <cell r="C683" t="str">
            <v>"Прибой плюс" ООО</v>
          </cell>
          <cell r="D683" t="str">
            <v>Раствор М-100</v>
          </cell>
          <cell r="G683">
            <v>2687.68</v>
          </cell>
        </row>
        <row r="684">
          <cell r="C684" t="str">
            <v>"Прибой плюс" ООО</v>
          </cell>
          <cell r="D684" t="str">
            <v>Раствор М-150</v>
          </cell>
          <cell r="G684">
            <v>2771.67</v>
          </cell>
        </row>
        <row r="685">
          <cell r="C685" t="str">
            <v>"Прибой плюс" ООО</v>
          </cell>
          <cell r="D685" t="str">
            <v>Раствор М-100 на отсеве</v>
          </cell>
          <cell r="G685">
            <v>2855.66</v>
          </cell>
        </row>
        <row r="686">
          <cell r="C686" t="str">
            <v>"Прибой плюс" ООО</v>
          </cell>
          <cell r="D686" t="str">
            <v>Раствор М-150 на отсеве</v>
          </cell>
          <cell r="G686">
            <v>2939.64</v>
          </cell>
        </row>
        <row r="687">
          <cell r="C687" t="str">
            <v>"Прибой плюс" ООО</v>
          </cell>
          <cell r="D687" t="str">
            <v>Раствор М-200 на отсеве</v>
          </cell>
          <cell r="G687">
            <v>3023.63</v>
          </cell>
        </row>
        <row r="688">
          <cell r="C688" t="str">
            <v>"Югстрой"</v>
          </cell>
          <cell r="D688" t="str">
            <v>Раствор М-100</v>
          </cell>
          <cell r="G688">
            <v>3177.97</v>
          </cell>
        </row>
        <row r="689">
          <cell r="C689" t="str">
            <v>"Югстрой"</v>
          </cell>
          <cell r="D689" t="str">
            <v>Раствор М-75</v>
          </cell>
          <cell r="G689">
            <v>3050.85</v>
          </cell>
        </row>
        <row r="690">
          <cell r="C690" t="str">
            <v>"Югстрой"</v>
          </cell>
          <cell r="D690" t="str">
            <v>Раствор М-150</v>
          </cell>
          <cell r="G690">
            <v>3347.46</v>
          </cell>
        </row>
        <row r="691">
          <cell r="C691" t="str">
            <v>"Отрадненское ДРСУ", ОАО</v>
          </cell>
          <cell r="D691" t="str">
            <v>Раствор М-50</v>
          </cell>
          <cell r="G691">
            <v>3021</v>
          </cell>
        </row>
        <row r="692">
          <cell r="C692" t="str">
            <v>"Отрадненское ДРСУ", ОАО</v>
          </cell>
          <cell r="D692" t="str">
            <v>Раствор М-75</v>
          </cell>
          <cell r="G692">
            <v>3214</v>
          </cell>
        </row>
        <row r="693">
          <cell r="C693" t="str">
            <v>"Отрадненское ДРСУ", ОАО</v>
          </cell>
          <cell r="D693" t="str">
            <v>Раствор М-100</v>
          </cell>
          <cell r="G693">
            <v>3508</v>
          </cell>
        </row>
        <row r="694">
          <cell r="C694" t="str">
            <v>"Отрадненское ДРСУ", ОАО</v>
          </cell>
          <cell r="D694" t="str">
            <v>Раствор М-150</v>
          </cell>
          <cell r="G694">
            <v>4165</v>
          </cell>
        </row>
        <row r="695">
          <cell r="C695" t="str">
            <v>"СТРОЙСПЕКТР", ООО</v>
          </cell>
          <cell r="D695" t="str">
            <v>Раствор М-50</v>
          </cell>
          <cell r="G695">
            <v>3112.8</v>
          </cell>
        </row>
        <row r="696">
          <cell r="C696" t="str">
            <v>"СТРОЙСПЕКТР", ООО</v>
          </cell>
          <cell r="D696" t="str">
            <v>Раствор М-100</v>
          </cell>
          <cell r="G696">
            <v>3403.5</v>
          </cell>
        </row>
        <row r="697">
          <cell r="C697" t="str">
            <v>"СТРОЙСПЕКТР", ООО</v>
          </cell>
          <cell r="D697" t="str">
            <v>Раствор М-150</v>
          </cell>
          <cell r="G697">
            <v>4029.58</v>
          </cell>
        </row>
        <row r="698">
          <cell r="C698" t="str">
            <v>ИП Багманян Э.А</v>
          </cell>
          <cell r="D698" t="str">
            <v>Раствор М-75</v>
          </cell>
          <cell r="G698">
            <v>3200</v>
          </cell>
        </row>
        <row r="699">
          <cell r="C699" t="str">
            <v>ИП Багманян Э.А</v>
          </cell>
          <cell r="D699" t="str">
            <v>Раствор М-100</v>
          </cell>
          <cell r="G699">
            <v>3350</v>
          </cell>
        </row>
        <row r="700">
          <cell r="C700" t="str">
            <v>ИП Багманян Э.А</v>
          </cell>
          <cell r="D700" t="str">
            <v>Раствор М-150</v>
          </cell>
          <cell r="G700">
            <v>3600</v>
          </cell>
        </row>
        <row r="701">
          <cell r="C701" t="str">
            <v>ИП Багманян Э.А</v>
          </cell>
          <cell r="D701" t="str">
            <v>Раствор М-200</v>
          </cell>
          <cell r="G701">
            <v>3850</v>
          </cell>
        </row>
        <row r="702">
          <cell r="C702" t="str">
            <v>"АЗАК", ООО</v>
          </cell>
          <cell r="D702" t="str">
            <v>Раствор М-50</v>
          </cell>
          <cell r="G702">
            <v>3212</v>
          </cell>
        </row>
        <row r="703">
          <cell r="C703" t="str">
            <v>"АЗАК", ООО</v>
          </cell>
          <cell r="D703" t="str">
            <v>Раствор М-100</v>
          </cell>
          <cell r="G703">
            <v>3540</v>
          </cell>
        </row>
        <row r="704">
          <cell r="C704" t="str">
            <v>"АЗАК", ООО</v>
          </cell>
          <cell r="D704" t="str">
            <v>Раствор М-150</v>
          </cell>
          <cell r="G704">
            <v>3750</v>
          </cell>
        </row>
        <row r="705">
          <cell r="C705" t="str">
            <v>"БЕТОН-СЕРВИС", ООО</v>
          </cell>
          <cell r="D705" t="str">
            <v>Раствор М-50</v>
          </cell>
          <cell r="G705">
            <v>2923.73</v>
          </cell>
        </row>
        <row r="706">
          <cell r="C706" t="str">
            <v>"БЕТОН-СЕРВИС", ООО</v>
          </cell>
          <cell r="D706" t="str">
            <v>Раствор М-100</v>
          </cell>
          <cell r="G706">
            <v>3050.85</v>
          </cell>
        </row>
        <row r="707">
          <cell r="C707" t="str">
            <v>"БЕТОН-СЕРВИС", ООО</v>
          </cell>
          <cell r="D707" t="str">
            <v>Раствор М-150</v>
          </cell>
          <cell r="G707">
            <v>3262.71</v>
          </cell>
        </row>
        <row r="708">
          <cell r="C708" t="str">
            <v>"БЕТОН-СЕРВИС", ООО</v>
          </cell>
          <cell r="D708" t="str">
            <v>Раствор М-200</v>
          </cell>
          <cell r="G708">
            <v>3559.32</v>
          </cell>
        </row>
        <row r="709">
          <cell r="C709" t="str">
            <v>"БЕТОН-СЕРВИС", ООО</v>
          </cell>
          <cell r="D709" t="str">
            <v>Раствор М-300</v>
          </cell>
          <cell r="G709">
            <v>3898.31</v>
          </cell>
        </row>
        <row r="710">
          <cell r="C710" t="str">
            <v>"БЕТОН-СЕРВИС", ООО</v>
          </cell>
          <cell r="D710" t="str">
            <v>Раствор М-350</v>
          </cell>
          <cell r="G710">
            <v>4152.54</v>
          </cell>
        </row>
        <row r="711">
          <cell r="C711" t="str">
            <v>"БЕТОН-СЕРВИС", ООО</v>
          </cell>
          <cell r="D711" t="str">
            <v>Раствор М-400</v>
          </cell>
          <cell r="G711">
            <v>4449.1499999999996</v>
          </cell>
        </row>
        <row r="712">
          <cell r="C712" t="str">
            <v>"Янтарь", ООО</v>
          </cell>
          <cell r="D712" t="str">
            <v>Раствор М-100</v>
          </cell>
          <cell r="G712">
            <v>2847.46</v>
          </cell>
        </row>
        <row r="713">
          <cell r="C713" t="str">
            <v>"Янтарь", ООО</v>
          </cell>
          <cell r="D713" t="str">
            <v>Раствор М-150</v>
          </cell>
          <cell r="G713">
            <v>3110.17</v>
          </cell>
        </row>
        <row r="714">
          <cell r="C714" t="str">
            <v>"Янтарь", ООО</v>
          </cell>
          <cell r="D714" t="str">
            <v>Раствор М-200</v>
          </cell>
          <cell r="G714">
            <v>3466.1</v>
          </cell>
        </row>
        <row r="715">
          <cell r="C715" t="str">
            <v>ООО "Южная строительная компания"</v>
          </cell>
          <cell r="D715" t="str">
            <v>Раствор М-50</v>
          </cell>
          <cell r="G715">
            <v>4750</v>
          </cell>
        </row>
        <row r="716">
          <cell r="C716" t="str">
            <v>ООО "Южная строительная компания"</v>
          </cell>
          <cell r="D716" t="str">
            <v>Раствор М-100</v>
          </cell>
          <cell r="G716">
            <v>5100</v>
          </cell>
        </row>
        <row r="717">
          <cell r="C717" t="str">
            <v>ООО "Южная строительная компания"</v>
          </cell>
          <cell r="D717" t="str">
            <v>Раствор М-150</v>
          </cell>
          <cell r="G717">
            <v>5500</v>
          </cell>
        </row>
        <row r="718">
          <cell r="C718" t="str">
            <v>ООО "Южная строительная компания"</v>
          </cell>
          <cell r="D718" t="str">
            <v>Раствор М-200</v>
          </cell>
          <cell r="G718">
            <v>6100</v>
          </cell>
        </row>
        <row r="719">
          <cell r="C719" t="str">
            <v>ОАО Гулькечский завод бетонных блоков "Блок"</v>
          </cell>
          <cell r="D719" t="str">
            <v>Раствор М-100</v>
          </cell>
          <cell r="G719">
            <v>2542.37</v>
          </cell>
        </row>
        <row r="720">
          <cell r="C720" t="str">
            <v>ОАО Гулькечский завод бетонных блоков "Блок"</v>
          </cell>
          <cell r="D720" t="str">
            <v>Раствор М-200</v>
          </cell>
          <cell r="G720">
            <v>2881.36</v>
          </cell>
        </row>
        <row r="721">
          <cell r="C721" t="str">
            <v>ООО "Бетон-Мастер ЖБИ" г.Тихорецк</v>
          </cell>
          <cell r="D721" t="str">
            <v>Раствор М-50</v>
          </cell>
          <cell r="G721">
            <v>2500</v>
          </cell>
        </row>
        <row r="722">
          <cell r="C722" t="str">
            <v>ООО "Бетон-Мастер ЖБИ" г.Тихорецк</v>
          </cell>
          <cell r="D722" t="str">
            <v>Раствор М-100</v>
          </cell>
          <cell r="G722">
            <v>2669.49</v>
          </cell>
        </row>
        <row r="723">
          <cell r="C723" t="str">
            <v>ООО "Бетон-Мастер ЖБИ" г.Тихорецк</v>
          </cell>
          <cell r="D723" t="str">
            <v>Раствор М-150</v>
          </cell>
          <cell r="G723">
            <v>2966.1</v>
          </cell>
        </row>
        <row r="724">
          <cell r="C724" t="str">
            <v>ООО "Бетон-Мастер ЖБИ" г.Тихорецк</v>
          </cell>
          <cell r="D724" t="str">
            <v>Раствор М-200</v>
          </cell>
          <cell r="G724">
            <v>3135.59</v>
          </cell>
        </row>
        <row r="725">
          <cell r="C725" t="str">
            <v>ООО "Бетон-Мастер ЖБИ" ст.Павловская</v>
          </cell>
          <cell r="D725" t="str">
            <v>Раствор М-50</v>
          </cell>
          <cell r="G725">
            <v>2500</v>
          </cell>
        </row>
        <row r="726">
          <cell r="C726" t="str">
            <v>ООО "Бетон-Мастер ЖБИ" ст.Павловская</v>
          </cell>
          <cell r="D726" t="str">
            <v>Раствор М-100</v>
          </cell>
          <cell r="G726">
            <v>2669.49</v>
          </cell>
        </row>
        <row r="727">
          <cell r="C727" t="str">
            <v>ООО "Бетон-Мастер ЖБИ" ст.Павловская</v>
          </cell>
          <cell r="D727" t="str">
            <v>Раствор М-150</v>
          </cell>
          <cell r="G727">
            <v>2966.1</v>
          </cell>
        </row>
        <row r="728">
          <cell r="C728" t="str">
            <v>ООО "Бетон-Мастер ЖБИ" ст.Павловская</v>
          </cell>
          <cell r="D728" t="str">
            <v>Раствор М-200</v>
          </cell>
          <cell r="G728">
            <v>3135.59</v>
          </cell>
        </row>
        <row r="729">
          <cell r="C729" t="str">
            <v>ООО "Бетон-Мастер ЖБИ" с.Белая Глина</v>
          </cell>
          <cell r="D729" t="str">
            <v>Раствор М-50</v>
          </cell>
          <cell r="G729">
            <v>2500</v>
          </cell>
        </row>
        <row r="730">
          <cell r="C730" t="str">
            <v>ООО "Бетон-Мастер ЖБИ" с.Белая Глина</v>
          </cell>
          <cell r="D730" t="str">
            <v>Раствор М-100</v>
          </cell>
          <cell r="G730">
            <v>2669.49</v>
          </cell>
        </row>
        <row r="731">
          <cell r="C731" t="str">
            <v>ООО "Бетон-Мастер ЖБИ" с.Белая Глина</v>
          </cell>
          <cell r="D731" t="str">
            <v>Раствор М-150</v>
          </cell>
          <cell r="G731">
            <v>2966.1</v>
          </cell>
        </row>
        <row r="732">
          <cell r="C732" t="str">
            <v>ООО "Бетон-Мастер ЖБИ" с.Белая Глина</v>
          </cell>
          <cell r="D732" t="str">
            <v>Раствор М-200</v>
          </cell>
          <cell r="G732">
            <v>3135.59</v>
          </cell>
        </row>
      </sheetData>
      <sheetData sheetId="18">
        <row r="235">
          <cell r="C235" t="str">
            <v>"Выбор-С", ООО, Новороссийск</v>
          </cell>
          <cell r="D235" t="str">
            <v>Тротуарная плитка "Ла-Линия" 200х200, толщина 6см(серая)</v>
          </cell>
          <cell r="G235">
            <v>512.71</v>
          </cell>
          <cell r="K235" t="str">
            <v>"Выбор-С", ООО, Новороссийск</v>
          </cell>
          <cell r="M235" t="str">
            <v>Тротуарная плитка "Ла-Линия" 200х200, толщина 6см(серая)</v>
          </cell>
        </row>
        <row r="236">
          <cell r="C236" t="str">
            <v>"Выбор-С", ООО, Новороссийск</v>
          </cell>
          <cell r="D236" t="str">
            <v>Тротуарная плитка "Ла-Линия" 200х200, толщина 6см(белая)</v>
          </cell>
          <cell r="G236">
            <v>601.69000000000005</v>
          </cell>
          <cell r="K236" t="str">
            <v>"Выбор-С", ООО, Северский</v>
          </cell>
          <cell r="M236" t="str">
            <v>Тротуарная плитка "Ла-Линия" 200х200, толщина 6см(белая)</v>
          </cell>
        </row>
        <row r="237">
          <cell r="C237" t="str">
            <v>"Выбор-С", ООО, Новороссийск</v>
          </cell>
          <cell r="D237" t="str">
            <v>Тротуарная плитка "Ла-Линия" 200х200, толщина 6см(красная)</v>
          </cell>
          <cell r="G237">
            <v>593.22</v>
          </cell>
          <cell r="K237" t="str">
            <v>"Выбор-С", ООО, Курганинск</v>
          </cell>
          <cell r="M237" t="str">
            <v>Тротуарная плитка "Ла-Линия" 200х200, толщина 6см(черная,  коричневая)</v>
          </cell>
        </row>
        <row r="238">
          <cell r="C238" t="str">
            <v>"Выбор-С", ООО, Новороссийск</v>
          </cell>
          <cell r="D238" t="str">
            <v>Тротуарная плитка "Ла-Линия" 200х200, толщина 6см(черная,  коричневая)</v>
          </cell>
          <cell r="G238">
            <v>593.22</v>
          </cell>
          <cell r="M238" t="str">
            <v>Тротуарная плитка "Ла-Линия" 200х200, толщина 6см(желтая)</v>
          </cell>
        </row>
        <row r="239">
          <cell r="C239" t="str">
            <v>"Выбор-С", ООО, Новороссийск</v>
          </cell>
          <cell r="D239" t="str">
            <v>Тротуарная плитка "Ла-Линия" 200х200, толщина 6см(горчичная)</v>
          </cell>
          <cell r="G239">
            <v>614.41</v>
          </cell>
        </row>
        <row r="240">
          <cell r="C240" t="str">
            <v>"Выбор-С", ООО, Новороссийск</v>
          </cell>
          <cell r="D240" t="str">
            <v>Тротуарная плитка "Ла-Линия" 200х200, толщина 6см(желтая)</v>
          </cell>
          <cell r="G240">
            <v>690.68</v>
          </cell>
        </row>
        <row r="241">
          <cell r="C241" t="str">
            <v>"Выбор-С", ООО, Новороссийск</v>
          </cell>
          <cell r="D241" t="str">
            <v>Тротуарная плитка "Ла-Линия" 200х200, толщина 6см(синяя,  оранжевая)</v>
          </cell>
          <cell r="G241">
            <v>690.68</v>
          </cell>
        </row>
        <row r="242">
          <cell r="C242" t="str">
            <v>"Выбор-С", ООО, Новороссийск</v>
          </cell>
          <cell r="D242" t="str">
            <v>Тротуарная плитка "Шапка епископа", толщина 6см (серая)</v>
          </cell>
          <cell r="G242">
            <v>483.05</v>
          </cell>
        </row>
        <row r="243">
          <cell r="C243" t="str">
            <v>"Выбор-С", ООО, Новороссийск</v>
          </cell>
          <cell r="D243" t="str">
            <v>Тротуарная плитка "Шапка епископа", толщина 6см (белая)</v>
          </cell>
          <cell r="G243">
            <v>563.55999999999995</v>
          </cell>
        </row>
        <row r="244">
          <cell r="C244" t="str">
            <v>"Выбор-С", ООО, Новороссийск</v>
          </cell>
          <cell r="D244" t="str">
            <v>Тротуарная плитка "Шапка епископа", толщина 6см (черная, красная, коричневая)</v>
          </cell>
          <cell r="G244">
            <v>546.61</v>
          </cell>
        </row>
        <row r="245">
          <cell r="C245" t="str">
            <v>"Выбор-С", ООО, Новороссийск</v>
          </cell>
          <cell r="D245" t="str">
            <v>Тротуарная плитка "Шапка епископа", толщина 6см (синяя, желтая, оранжевая)</v>
          </cell>
          <cell r="G245">
            <v>635.59</v>
          </cell>
        </row>
        <row r="246">
          <cell r="C246" t="str">
            <v>"Выбор-С", ООО, Новороссийск</v>
          </cell>
          <cell r="D246" t="str">
            <v>Тротуарная плитка "Шапка епископа", толщина 6см (зеленая)</v>
          </cell>
          <cell r="G246">
            <v>686.44</v>
          </cell>
        </row>
        <row r="247">
          <cell r="C247" t="str">
            <v>"Выбор-С", ООО, Новороссийск</v>
          </cell>
          <cell r="D247" t="str">
            <v>Тактильная плитка 300х300 (серая), толщина 6см. (квадратный риф)</v>
          </cell>
          <cell r="G247">
            <v>1093.22</v>
          </cell>
          <cell r="J247">
            <v>0.14399999999999999</v>
          </cell>
        </row>
        <row r="248">
          <cell r="C248" t="str">
            <v>"Выбор-С", ООО, Новороссийск</v>
          </cell>
          <cell r="D248" t="str">
            <v>Тактильная плитка 300х300 (красная), толщина 6см. (квадратный риф)</v>
          </cell>
          <cell r="G248">
            <v>1427.97</v>
          </cell>
          <cell r="J248">
            <v>0.14399999999999999</v>
          </cell>
        </row>
        <row r="249">
          <cell r="C249" t="str">
            <v>"Выбор-С", ООО, Новороссийск</v>
          </cell>
          <cell r="D249" t="str">
            <v>Тактильная плитка 300х300 (желтая), толщина 6см. (квадратный риф)</v>
          </cell>
          <cell r="G249">
            <v>1580.51</v>
          </cell>
          <cell r="J249">
            <v>0.14399999999999999</v>
          </cell>
        </row>
        <row r="250">
          <cell r="C250" t="str">
            <v>"Выбор-С", ООО, Новороссийск</v>
          </cell>
          <cell r="D250" t="str">
            <v>Тактильная плитка 300х300 (темно-желтая), толщина 6см. (квадратный риф)</v>
          </cell>
          <cell r="G250">
            <v>1381.36</v>
          </cell>
          <cell r="J250">
            <v>0.14399999999999999</v>
          </cell>
        </row>
        <row r="251">
          <cell r="C251" t="str">
            <v>"Выбор-С", ООО, Новороссийск</v>
          </cell>
          <cell r="D251" t="str">
            <v>Тактильная плитка 300х300 (серая), толщина 6см. (продольный, диагональный и конусообразный риф)</v>
          </cell>
          <cell r="G251">
            <v>898.31</v>
          </cell>
          <cell r="J251">
            <v>0.14399999999999999</v>
          </cell>
        </row>
        <row r="252">
          <cell r="C252" t="str">
            <v>"Выбор-С", ООО, Новороссийск</v>
          </cell>
          <cell r="D252" t="str">
            <v>Тактильная плитка 300х300 (красная), толщина 6см. (продольный, диагональный и конусообразный риф)</v>
          </cell>
          <cell r="G252">
            <v>1012.71</v>
          </cell>
          <cell r="J252">
            <v>0.14399999999999999</v>
          </cell>
        </row>
        <row r="253">
          <cell r="C253" t="str">
            <v>"Выбор-С", ООО, Новороссийск</v>
          </cell>
          <cell r="D253" t="str">
            <v>Тактильная плитка 300х300 (желтая), толщина 6см. (продольный, диагональный и конусообразный риф)</v>
          </cell>
          <cell r="G253">
            <v>1169.49</v>
          </cell>
          <cell r="J253">
            <v>0.14399999999999999</v>
          </cell>
        </row>
        <row r="254">
          <cell r="C254" t="str">
            <v>"Выбор-С", ООО, Новороссийск</v>
          </cell>
          <cell r="D254" t="str">
            <v>Тактильная плитка 500х500 (серая), толщина 6см. (квадратный, продольный, диагональный и конусообразный риф)</v>
          </cell>
          <cell r="G254">
            <v>1050.8499999999999</v>
          </cell>
          <cell r="J254">
            <v>0.14399999999999999</v>
          </cell>
        </row>
        <row r="255">
          <cell r="C255" t="str">
            <v>"Выбор-С", ООО, Новороссийск</v>
          </cell>
          <cell r="D255" t="str">
            <v>Тактильная плитка 500х500 (красная), толщина 6см. (квадратный, продольный, диагональный и конусообразный риф)</v>
          </cell>
          <cell r="G255">
            <v>1334.75</v>
          </cell>
          <cell r="J255">
            <v>0.14399999999999999</v>
          </cell>
        </row>
        <row r="256">
          <cell r="C256" t="str">
            <v>"Выбор-С", ООО, Новороссийск</v>
          </cell>
          <cell r="D256" t="str">
            <v>Тактильная плитка 500х500 (желтая), толщина 6см. (квадратный, продольный, диагональный и конусообразный риф)</v>
          </cell>
          <cell r="G256">
            <v>1538.14</v>
          </cell>
          <cell r="J256">
            <v>0.14399999999999999</v>
          </cell>
        </row>
        <row r="257">
          <cell r="C257" t="str">
            <v>"Выбор-С", ООО, Новороссийск</v>
          </cell>
          <cell r="J257">
            <v>0.12</v>
          </cell>
        </row>
        <row r="258">
          <cell r="C258" t="str">
            <v>"Выбор-С", ООО</v>
          </cell>
          <cell r="D258" t="str">
            <v>Лоток прикромочный ЛП 100.50.23/18</v>
          </cell>
          <cell r="G258">
            <v>953.39</v>
          </cell>
        </row>
        <row r="259">
          <cell r="C259" t="str">
            <v>"Выбор-С", ООО</v>
          </cell>
          <cell r="D259" t="str">
            <v>Лоток тротуарный ЛТ 50.20.6 (серый)</v>
          </cell>
          <cell r="G259">
            <v>97.46</v>
          </cell>
        </row>
        <row r="260">
          <cell r="C260" t="str">
            <v>"Выбор-С", ООО</v>
          </cell>
          <cell r="D260" t="str">
            <v>Бетон М-100 В-7,5 П3</v>
          </cell>
          <cell r="G260">
            <v>2194.92</v>
          </cell>
        </row>
        <row r="261">
          <cell r="C261" t="str">
            <v>"Выбор-С", ООО</v>
          </cell>
          <cell r="D261" t="str">
            <v>Бетон М-100 В-7,5 П4</v>
          </cell>
          <cell r="G261">
            <v>2233.0500000000002</v>
          </cell>
        </row>
        <row r="262">
          <cell r="C262" t="str">
            <v>"Выбор-С", ООО</v>
          </cell>
          <cell r="D262" t="str">
            <v>Бетон М-150 В-12,5 П3</v>
          </cell>
          <cell r="G262">
            <v>2279.66</v>
          </cell>
        </row>
        <row r="263">
          <cell r="C263" t="str">
            <v>"Выбор-С", ООО</v>
          </cell>
          <cell r="D263" t="str">
            <v>Бетон М-150 В-12,5 П4</v>
          </cell>
          <cell r="G263">
            <v>2292.37</v>
          </cell>
        </row>
        <row r="264">
          <cell r="C264" t="str">
            <v>"Выбор-С", ООО</v>
          </cell>
          <cell r="D264" t="str">
            <v>Бетон М-150 В-10 П3</v>
          </cell>
          <cell r="G264">
            <v>2279.66</v>
          </cell>
        </row>
        <row r="265">
          <cell r="C265" t="str">
            <v>"Выбор-С", ООО</v>
          </cell>
          <cell r="D265" t="str">
            <v>Бетон М-150 В-10 П4</v>
          </cell>
          <cell r="G265">
            <v>2292.37</v>
          </cell>
        </row>
        <row r="266">
          <cell r="C266" t="str">
            <v>"Выбор-С", ООО</v>
          </cell>
          <cell r="D266" t="str">
            <v>Бетон М-200 В-15,0 П3</v>
          </cell>
          <cell r="G266">
            <v>2313.56</v>
          </cell>
        </row>
        <row r="267">
          <cell r="C267" t="str">
            <v>"Выбор-С", ООО</v>
          </cell>
          <cell r="D267" t="str">
            <v>Бетон М-200 В-15,0 П4</v>
          </cell>
          <cell r="G267">
            <v>2334.75</v>
          </cell>
        </row>
        <row r="268">
          <cell r="C268" t="str">
            <v>"Выбор-С", ООО</v>
          </cell>
          <cell r="D268" t="str">
            <v>Бетон М-250 В-20,0 П3</v>
          </cell>
          <cell r="G268">
            <v>2411.02</v>
          </cell>
        </row>
        <row r="269">
          <cell r="C269" t="str">
            <v>"Выбор-С", ООО</v>
          </cell>
          <cell r="D269" t="str">
            <v>Бетон М-250 В-20,0 П4</v>
          </cell>
          <cell r="G269">
            <v>2461.86</v>
          </cell>
        </row>
        <row r="270">
          <cell r="C270" t="str">
            <v>"Выбор-С", ООО</v>
          </cell>
          <cell r="D270" t="str">
            <v>Бетон М-300 В-22,5 П3</v>
          </cell>
          <cell r="G270">
            <v>2555.08</v>
          </cell>
        </row>
        <row r="271">
          <cell r="C271" t="str">
            <v>"Выбор-С", ООО</v>
          </cell>
          <cell r="D271" t="str">
            <v>Бетон М-300 В-22,5 П4</v>
          </cell>
          <cell r="G271">
            <v>2588.98</v>
          </cell>
        </row>
        <row r="272">
          <cell r="C272" t="str">
            <v>"Выбор-С", ООО</v>
          </cell>
          <cell r="D272" t="str">
            <v>Бетон М-350 В-25,0 П3</v>
          </cell>
          <cell r="G272">
            <v>2661.02</v>
          </cell>
        </row>
        <row r="273">
          <cell r="C273" t="str">
            <v>"Выбор-С", ООО</v>
          </cell>
          <cell r="D273" t="str">
            <v>Бетон М-350 В-25,0 П4</v>
          </cell>
          <cell r="G273">
            <v>2703.39</v>
          </cell>
        </row>
        <row r="274">
          <cell r="C274" t="str">
            <v>"Выбор-С", ООО</v>
          </cell>
          <cell r="D274" t="str">
            <v>Бетон М-400 В-30,0 П3</v>
          </cell>
          <cell r="G274">
            <v>2792.37</v>
          </cell>
        </row>
        <row r="275">
          <cell r="C275" t="str">
            <v>"Выбор-С", ООО</v>
          </cell>
          <cell r="D275" t="str">
            <v>Бетон М-400 В-30,0 П4</v>
          </cell>
          <cell r="G275">
            <v>2851.69</v>
          </cell>
        </row>
        <row r="276">
          <cell r="C276" t="str">
            <v>"Выбор-С", ООО</v>
          </cell>
          <cell r="D276" t="str">
            <v>Бетон М-450 В-35,0 П3</v>
          </cell>
          <cell r="G276">
            <v>2889.83</v>
          </cell>
        </row>
        <row r="277">
          <cell r="C277" t="str">
            <v>"Выбор-С", ООО</v>
          </cell>
          <cell r="D277" t="str">
            <v>Бетон М-450 В-35,0 П4</v>
          </cell>
          <cell r="G277">
            <v>2919.49</v>
          </cell>
        </row>
        <row r="278">
          <cell r="C278" t="str">
            <v>"Выбор-С", ООО</v>
          </cell>
          <cell r="D278" t="str">
            <v>Бетон М-550 В-40,0 П4</v>
          </cell>
          <cell r="G278">
            <v>3000</v>
          </cell>
        </row>
        <row r="279">
          <cell r="C279" t="str">
            <v>"Выбор-С", ООО</v>
          </cell>
          <cell r="D279" t="str">
            <v>Бетон гидр. М-200 П3 В-15,0 F100 W4</v>
          </cell>
          <cell r="G279">
            <v>2427.9699999999998</v>
          </cell>
        </row>
        <row r="280">
          <cell r="C280" t="str">
            <v>"Выбор-С", ООО</v>
          </cell>
          <cell r="D280" t="str">
            <v>Бетон гидр. М-250 П3 В-20,0 F100 W4</v>
          </cell>
          <cell r="G280">
            <v>2427.9699999999998</v>
          </cell>
        </row>
        <row r="281">
          <cell r="C281" t="str">
            <v>"Выбор-С", ООО</v>
          </cell>
          <cell r="D281" t="str">
            <v>Бетон гидр. М-200 П4 В-15,0 F100 W4</v>
          </cell>
          <cell r="G281">
            <v>2466.1</v>
          </cell>
        </row>
        <row r="282">
          <cell r="C282" t="str">
            <v>"Выбор-С", ООО</v>
          </cell>
          <cell r="D282" t="str">
            <v>Бетон гидр. М-250 П4 В-20,0 F100 W4</v>
          </cell>
          <cell r="G282">
            <v>2466.1</v>
          </cell>
        </row>
        <row r="283">
          <cell r="C283" t="str">
            <v>"Выбор-С", ООО</v>
          </cell>
          <cell r="D283" t="str">
            <v>Бетон гидр. М-200 П3 В-15,0 F200 W6</v>
          </cell>
          <cell r="G283">
            <v>2661.02</v>
          </cell>
        </row>
        <row r="284">
          <cell r="C284" t="str">
            <v>"Выбор-С", ООО</v>
          </cell>
          <cell r="D284" t="str">
            <v>Бетон гидр. М-250 П3 В-20,0 F200 W6</v>
          </cell>
          <cell r="G284">
            <v>2661.02</v>
          </cell>
        </row>
        <row r="285">
          <cell r="C285" t="str">
            <v>"Выбор-С", ООО</v>
          </cell>
          <cell r="D285" t="str">
            <v>Бетон гидр. М-300 П3 В-22,5 F200 W6</v>
          </cell>
          <cell r="G285">
            <v>2661.02</v>
          </cell>
        </row>
        <row r="286">
          <cell r="C286" t="str">
            <v>"Выбор-С", ООО</v>
          </cell>
          <cell r="D286" t="str">
            <v>Бетон гидр. М-350 П3 В-25,0 F200 W6</v>
          </cell>
          <cell r="G286">
            <v>2661.02</v>
          </cell>
        </row>
        <row r="287">
          <cell r="C287" t="str">
            <v>"Выбор-С", ООО</v>
          </cell>
          <cell r="D287" t="str">
            <v>Бетон гидр. М-350 П4 В-25,0 F100 W4</v>
          </cell>
          <cell r="G287">
            <v>2741.53</v>
          </cell>
        </row>
        <row r="288">
          <cell r="C288" t="str">
            <v>"Выбор-С", ООО</v>
          </cell>
          <cell r="D288" t="str">
            <v>Бетон гидр. М-200 П4 В-15,0 F200 W6</v>
          </cell>
          <cell r="G288">
            <v>2741.53</v>
          </cell>
        </row>
        <row r="289">
          <cell r="C289" t="str">
            <v>"Выбор-С", ООО</v>
          </cell>
          <cell r="D289" t="str">
            <v>Бетон гидр. М-250 П4 В-20,0 F200 W6</v>
          </cell>
          <cell r="G289">
            <v>2741.53</v>
          </cell>
        </row>
        <row r="290">
          <cell r="C290" t="str">
            <v>"Выбор-С", ООО</v>
          </cell>
          <cell r="D290" t="str">
            <v>Бетон гидр. М-300 П4 В-22,5 F200 W6</v>
          </cell>
          <cell r="G290">
            <v>2741.53</v>
          </cell>
        </row>
        <row r="291">
          <cell r="C291" t="str">
            <v>"Выбор-С", ООО</v>
          </cell>
          <cell r="D291" t="str">
            <v>Бетон гидр. М-350 П4 В-25,0 F200 W6</v>
          </cell>
          <cell r="G291">
            <v>2741.53</v>
          </cell>
        </row>
        <row r="292">
          <cell r="C292" t="str">
            <v>"Выбор-С", ООО</v>
          </cell>
          <cell r="D292" t="str">
            <v>Бетон гидр. М-350 П4 В-25,0 F200 W8</v>
          </cell>
          <cell r="G292">
            <v>2860.17</v>
          </cell>
        </row>
        <row r="293">
          <cell r="C293" t="str">
            <v>"Выбор-С", ООО</v>
          </cell>
          <cell r="D293" t="str">
            <v>Бетон гидр. М-400 П4 В-30,0 F200 W6</v>
          </cell>
          <cell r="G293">
            <v>2860.17</v>
          </cell>
        </row>
        <row r="294">
          <cell r="C294" t="str">
            <v>"Выбор-С", ООО</v>
          </cell>
          <cell r="D294" t="str">
            <v>Бетон гидр. М-400 П3 В-30,0 F200 W6 (W8)</v>
          </cell>
          <cell r="G294">
            <v>2783.9</v>
          </cell>
        </row>
        <row r="295">
          <cell r="C295" t="str">
            <v>"Выбор-С", ООО</v>
          </cell>
          <cell r="D295" t="str">
            <v>Бетон гидр. М-600 П3 В-35,0 F200 W6(М600)</v>
          </cell>
          <cell r="G295">
            <v>3139.83</v>
          </cell>
        </row>
        <row r="296">
          <cell r="C296" t="str">
            <v>"Выбор-С", ООО</v>
          </cell>
          <cell r="D296" t="str">
            <v>Раствор М-100</v>
          </cell>
          <cell r="G296">
            <v>2101.69</v>
          </cell>
        </row>
        <row r="297">
          <cell r="C297" t="str">
            <v>"Выбор-С", ООО</v>
          </cell>
          <cell r="D297" t="str">
            <v>Раствор М-150</v>
          </cell>
          <cell r="G297">
            <v>2254.2399999999998</v>
          </cell>
        </row>
        <row r="298">
          <cell r="C298" t="str">
            <v>"Выбор-С", ООО</v>
          </cell>
          <cell r="D298" t="str">
            <v>Раствор М-200</v>
          </cell>
          <cell r="G298">
            <v>2305.08</v>
          </cell>
        </row>
        <row r="299">
          <cell r="C299" t="str">
            <v>"Выбор-С", ООО</v>
          </cell>
          <cell r="D299" t="str">
            <v>Раствор М-300</v>
          </cell>
          <cell r="G299">
            <v>2588.98</v>
          </cell>
        </row>
        <row r="300">
          <cell r="C300" t="str">
            <v>"Выбор-С", ООО</v>
          </cell>
          <cell r="D300" t="str">
            <v>Бордюр БР 100.20.8</v>
          </cell>
          <cell r="G300">
            <v>186.44</v>
          </cell>
        </row>
        <row r="301">
          <cell r="C301" t="str">
            <v>"Выбор-С", ООО</v>
          </cell>
          <cell r="D301" t="str">
            <v>Бордюр БР 100.20.6</v>
          </cell>
          <cell r="G301">
            <v>152.54</v>
          </cell>
        </row>
        <row r="302">
          <cell r="C302" t="str">
            <v>"Выбор-С", ООО</v>
          </cell>
          <cell r="D302" t="str">
            <v xml:space="preserve">Бордюр БР 100.30.15 </v>
          </cell>
          <cell r="G302">
            <v>330.51</v>
          </cell>
        </row>
        <row r="303">
          <cell r="C303" t="str">
            <v>"Выбор-С", ООО</v>
          </cell>
          <cell r="D303" t="str">
            <v xml:space="preserve">Бордюр БР 100.30.18 </v>
          </cell>
          <cell r="G303">
            <v>406.78</v>
          </cell>
        </row>
        <row r="304">
          <cell r="C304" t="str">
            <v>"Выбор-С", ООО</v>
          </cell>
          <cell r="D304" t="str">
            <v xml:space="preserve">Бордюр БР 100.45.18 </v>
          </cell>
          <cell r="G304">
            <v>703.39</v>
          </cell>
        </row>
        <row r="305">
          <cell r="C305" t="str">
            <v>"Выбор-С", ООО</v>
          </cell>
          <cell r="D305" t="str">
            <v>Бордюр БР 100.22.15</v>
          </cell>
          <cell r="G305">
            <v>521.19000000000005</v>
          </cell>
        </row>
        <row r="306">
          <cell r="C306" t="str">
            <v>"Выбор-С", ООО</v>
          </cell>
          <cell r="D306" t="str">
            <v>Бордюр БР 100.30/22.15</v>
          </cell>
          <cell r="G306">
            <v>521.19000000000005</v>
          </cell>
        </row>
        <row r="307">
          <cell r="C307" t="str">
            <v>"Выбор-С", ООО</v>
          </cell>
          <cell r="D307" t="str">
            <v>Бордюр БК 78.30.15</v>
          </cell>
          <cell r="G307">
            <v>521.19000000000005</v>
          </cell>
        </row>
        <row r="308">
          <cell r="C308" t="str">
            <v>"Выбор-С", ООО</v>
          </cell>
          <cell r="D308" t="str">
            <v>Бордюр БРШ 50.20.8</v>
          </cell>
          <cell r="G308">
            <v>88.98</v>
          </cell>
        </row>
        <row r="309">
          <cell r="C309" t="str">
            <v>"Выбор-С", ООО, Северский</v>
          </cell>
          <cell r="D309" t="str">
            <v>Тротуарная плитка "Ла-Линия" 200х200, толщина 6см(серая)</v>
          </cell>
          <cell r="G309">
            <v>512.71</v>
          </cell>
        </row>
        <row r="310">
          <cell r="C310" t="str">
            <v>"Выбор-С", ООО, Северский</v>
          </cell>
          <cell r="D310" t="str">
            <v>Тротуарная плитка "Ла-Линия" 200х200, толщина 6см(белая)</v>
          </cell>
          <cell r="G310">
            <v>601.69000000000005</v>
          </cell>
        </row>
        <row r="311">
          <cell r="C311" t="str">
            <v>"Выбор-С", ООО, Северский</v>
          </cell>
          <cell r="D311" t="str">
            <v>Тротуарная плитка "Ла-Линия" 200х200, толщина 6см(красная)</v>
          </cell>
          <cell r="G311">
            <v>593.22</v>
          </cell>
        </row>
        <row r="312">
          <cell r="C312" t="str">
            <v>"Выбор-С", ООО, Северский</v>
          </cell>
          <cell r="D312" t="str">
            <v>Тротуарная плитка "Ла-Линия" 200х200, толщина 6см(черная, коричневая)</v>
          </cell>
          <cell r="G312">
            <v>593.22</v>
          </cell>
        </row>
        <row r="313">
          <cell r="C313" t="str">
            <v>"Выбор-С", ООО, Северский</v>
          </cell>
          <cell r="D313" t="str">
            <v>Тротуарная плитка "Ла-Линия" 200х200, толщина 6см(горчичная)</v>
          </cell>
          <cell r="G313">
            <v>614.41</v>
          </cell>
        </row>
        <row r="314">
          <cell r="C314" t="str">
            <v>"Выбор-С", ООО, Северский</v>
          </cell>
          <cell r="D314" t="str">
            <v>Тротуарная плитка "Ла-Линия" 200х200, толщина 6см(желтая)</v>
          </cell>
          <cell r="G314">
            <v>690.68</v>
          </cell>
        </row>
        <row r="315">
          <cell r="C315" t="str">
            <v>"Выбор-С", ООО, Северский</v>
          </cell>
          <cell r="D315" t="str">
            <v>Тротуарная плитка "Ла-Линия" 200х200, толщина 6см(синяя,  оранжевая)</v>
          </cell>
          <cell r="G315">
            <v>690.68</v>
          </cell>
        </row>
        <row r="316">
          <cell r="C316" t="str">
            <v>"Выбор-С", ООО, Северский</v>
          </cell>
          <cell r="D316" t="str">
            <v>Тротуарная плитка "Шапка епископа", толщина 6см (серая)</v>
          </cell>
          <cell r="G316">
            <v>483.05</v>
          </cell>
        </row>
        <row r="317">
          <cell r="C317" t="str">
            <v>"Выбор-С", ООО, Северский</v>
          </cell>
          <cell r="D317" t="str">
            <v>Тротуарная плитка "Шапка епископа", толщина 6см (белая)</v>
          </cell>
          <cell r="G317">
            <v>563.55999999999995</v>
          </cell>
        </row>
        <row r="318">
          <cell r="C318" t="str">
            <v>"Выбор-С", ООО, Северский</v>
          </cell>
          <cell r="D318" t="str">
            <v>Тротуарная плитка "Шапка епископа", толщина 6см (черная, красная, коричневая)</v>
          </cell>
          <cell r="G318">
            <v>546.61</v>
          </cell>
        </row>
        <row r="319">
          <cell r="C319" t="str">
            <v>"Выбор-С", ООО, Северский</v>
          </cell>
          <cell r="D319" t="str">
            <v>Тротуарная плитка "Шапка епископа", толщина 6см (синяя, желтая, оранжевая)</v>
          </cell>
          <cell r="G319">
            <v>635.59</v>
          </cell>
        </row>
        <row r="320">
          <cell r="C320" t="str">
            <v>"Выбор-С", ООО, Северский</v>
          </cell>
          <cell r="D320" t="str">
            <v>Тротуарная плитка "Шапка епископа", толщина 6см (зеленая)</v>
          </cell>
          <cell r="G320">
            <v>686.44</v>
          </cell>
        </row>
        <row r="321">
          <cell r="C321" t="str">
            <v>"Выбор-С", ООО, Северский</v>
          </cell>
          <cell r="D321" t="str">
            <v>Тактильная плитка 300х300 (серая), толщина 6см. (квадратный риф)</v>
          </cell>
          <cell r="G321">
            <v>1355.93</v>
          </cell>
          <cell r="J321">
            <v>0.14399999999999999</v>
          </cell>
        </row>
        <row r="322">
          <cell r="C322" t="str">
            <v>"Выбор-С", ООО, Северский</v>
          </cell>
          <cell r="D322" t="str">
            <v>Тактильная плитка 300х300 (красная), толщина 6см. (квадратный риф)</v>
          </cell>
          <cell r="G322">
            <v>1694.92</v>
          </cell>
          <cell r="J322">
            <v>0.14399999999999999</v>
          </cell>
        </row>
        <row r="323">
          <cell r="C323" t="str">
            <v>"Выбор-С", ООО, Северский</v>
          </cell>
          <cell r="D323" t="str">
            <v>Тактильная плитка 300х300 (желтая), толщина 6см. (квадратный риф)</v>
          </cell>
          <cell r="G323">
            <v>1847.46</v>
          </cell>
          <cell r="J323">
            <v>0.14399999999999999</v>
          </cell>
        </row>
        <row r="324">
          <cell r="C324" t="str">
            <v>"Выбор-С", ООО, Северский</v>
          </cell>
          <cell r="D324" t="str">
            <v>Тактильная плитка 300х300 (темно-желтая), толщина 6см. (квадратный риф)</v>
          </cell>
          <cell r="G324">
            <v>1516.95</v>
          </cell>
          <cell r="J324">
            <v>0.14399999999999999</v>
          </cell>
        </row>
        <row r="325">
          <cell r="C325" t="str">
            <v>"Выбор-С", ООО, Северский</v>
          </cell>
          <cell r="D325" t="str">
            <v>Тактильная плитка 300х300 (серая), толщина 6см. (продольный, диагональный и конусообразный риф)</v>
          </cell>
          <cell r="G325">
            <v>864.41</v>
          </cell>
          <cell r="J325">
            <v>0.14399999999999999</v>
          </cell>
        </row>
        <row r="326">
          <cell r="C326" t="str">
            <v>"Выбор-С", ООО, Северский</v>
          </cell>
          <cell r="D326" t="str">
            <v>Тактильная плитка 300х300 (красная), толщина 6см. (продольный, диагональный и конусообразный риф)</v>
          </cell>
          <cell r="G326">
            <v>987.29</v>
          </cell>
          <cell r="J326">
            <v>0.14399999999999999</v>
          </cell>
        </row>
        <row r="327">
          <cell r="C327" t="str">
            <v>"Выбор-С", ООО, Северский</v>
          </cell>
          <cell r="D327" t="str">
            <v>Тактильная плитка 300х300 (желтая), толщина 6см. (продольный, диагональный и конусообразный риф)</v>
          </cell>
          <cell r="G327">
            <v>1152.54</v>
          </cell>
          <cell r="J327">
            <v>0.14399999999999999</v>
          </cell>
        </row>
        <row r="328">
          <cell r="C328" t="str">
            <v>"Выбор-С", ООО, Северский</v>
          </cell>
          <cell r="D328" t="str">
            <v>Тактильная плитка 500х500 (серая), толщина 6см. (квадратный, продольный, диагональный и конусообразный риф)</v>
          </cell>
          <cell r="G328">
            <v>1016.95</v>
          </cell>
          <cell r="J328">
            <v>0.14399999999999999</v>
          </cell>
        </row>
        <row r="329">
          <cell r="C329" t="str">
            <v>"Выбор-С", ООО, Северский</v>
          </cell>
          <cell r="D329" t="str">
            <v>Тактильная плитка 500х500 (красная), толщина 6см. (квадратный, продольный, диагональный и конусообразный риф)</v>
          </cell>
          <cell r="G329">
            <v>1322.03</v>
          </cell>
          <cell r="J329">
            <v>0.14399999999999999</v>
          </cell>
        </row>
        <row r="330">
          <cell r="C330" t="str">
            <v>"Выбор-С", ООО, Северский</v>
          </cell>
          <cell r="D330" t="str">
            <v>Тактильная плитка 500х500 (желтая), толщина 6см. (квадратный, продольный, диагональный и конусообразный риф)</v>
          </cell>
          <cell r="G330">
            <v>1533.9</v>
          </cell>
          <cell r="J330">
            <v>0.14399999999999999</v>
          </cell>
        </row>
        <row r="331">
          <cell r="C331" t="str">
            <v>"Выбор-С", ООО, Северский</v>
          </cell>
          <cell r="J331">
            <v>0.12</v>
          </cell>
        </row>
        <row r="332">
          <cell r="C332" t="str">
            <v>"Выбор-С", ООО</v>
          </cell>
          <cell r="D332" t="str">
            <v>Лоток прикромочный ЛП 100.50.23/18</v>
          </cell>
          <cell r="G332">
            <v>843.22</v>
          </cell>
        </row>
        <row r="333">
          <cell r="C333" t="str">
            <v>"Выбор-С", ООО</v>
          </cell>
          <cell r="D333" t="str">
            <v>Лоток тротуарный ЛТ 50.20.6 (серый)</v>
          </cell>
          <cell r="G333">
            <v>93.22</v>
          </cell>
        </row>
        <row r="334">
          <cell r="C334" t="str">
            <v>"Выбор-С", ООО</v>
          </cell>
          <cell r="D334" t="str">
            <v>Бордюр БР 100.20.8</v>
          </cell>
          <cell r="G334">
            <v>186.44</v>
          </cell>
        </row>
        <row r="335">
          <cell r="C335" t="str">
            <v>"Выбор-С", ООО</v>
          </cell>
          <cell r="D335" t="str">
            <v>Бордюр БР 100.20.6</v>
          </cell>
          <cell r="G335">
            <v>152.54</v>
          </cell>
        </row>
        <row r="336">
          <cell r="C336" t="str">
            <v>"Выбор-С", ООО</v>
          </cell>
          <cell r="D336" t="str">
            <v xml:space="preserve">Бордюр БР 100.30.15 </v>
          </cell>
          <cell r="G336">
            <v>330.51</v>
          </cell>
        </row>
        <row r="337">
          <cell r="C337" t="str">
            <v>"Выбор-С", ООО</v>
          </cell>
          <cell r="D337" t="str">
            <v xml:space="preserve">Бордюр БР 100.30.18 </v>
          </cell>
          <cell r="G337">
            <v>406.78</v>
          </cell>
        </row>
        <row r="338">
          <cell r="C338" t="str">
            <v>"Выбор-С", ООО</v>
          </cell>
          <cell r="D338" t="str">
            <v xml:space="preserve">Бордюр БР 100.45.18 </v>
          </cell>
          <cell r="G338">
            <v>567.79999999999995</v>
          </cell>
        </row>
        <row r="339">
          <cell r="C339" t="str">
            <v>"Выбор-С", ООО</v>
          </cell>
          <cell r="D339" t="str">
            <v>Бордюр БР 100.22.15</v>
          </cell>
          <cell r="G339">
            <v>622.88</v>
          </cell>
        </row>
        <row r="340">
          <cell r="C340" t="str">
            <v>"Выбор-С", ООО</v>
          </cell>
          <cell r="D340" t="str">
            <v>Бордюр БР 100.30/22.15</v>
          </cell>
          <cell r="G340">
            <v>622.88</v>
          </cell>
        </row>
        <row r="341">
          <cell r="C341" t="str">
            <v>"Выбор-С", ООО</v>
          </cell>
          <cell r="D341" t="str">
            <v>Бордюр БК 78.30.15</v>
          </cell>
          <cell r="G341">
            <v>622.88</v>
          </cell>
        </row>
        <row r="342">
          <cell r="C342" t="str">
            <v>"Выбор-С", ООО</v>
          </cell>
          <cell r="D342" t="str">
            <v>Бордюр БРШ 50.20.8</v>
          </cell>
          <cell r="G342">
            <v>88.98</v>
          </cell>
        </row>
        <row r="343">
          <cell r="C343" t="str">
            <v>"Выбор-С", ООО, Курганинск</v>
          </cell>
          <cell r="D343" t="str">
            <v>Тротуарная плитка "Ла-Линия" 200х200, толщина 6см(серая)</v>
          </cell>
          <cell r="G343">
            <v>512.71</v>
          </cell>
        </row>
        <row r="344">
          <cell r="C344" t="str">
            <v>"Выбор-С", ООО, Курганинск</v>
          </cell>
          <cell r="D344" t="str">
            <v>Тротуарная плитка "Ла-Линия" 200х200, толщина 6см(белая)</v>
          </cell>
          <cell r="G344">
            <v>601.69000000000005</v>
          </cell>
        </row>
        <row r="345">
          <cell r="C345" t="str">
            <v>"Выбор-С", ООО, Курганинск</v>
          </cell>
          <cell r="D345" t="str">
            <v>Тротуарная плитка "Ла-Линия" 200х200, толщина 6см(красная)</v>
          </cell>
          <cell r="G345">
            <v>593.22</v>
          </cell>
        </row>
        <row r="346">
          <cell r="C346" t="str">
            <v>"Выбор-С", ООО, Курганинск</v>
          </cell>
          <cell r="D346" t="str">
            <v>Тротуарная плитка "Ла-Линия" 200х200, толщина 6см(горчичная)</v>
          </cell>
          <cell r="G346">
            <v>614.41</v>
          </cell>
        </row>
        <row r="347">
          <cell r="C347" t="str">
            <v>"Выбор-С", ООО, Курганинск</v>
          </cell>
          <cell r="D347" t="str">
            <v>Тротуарная плитка "Ла-Линия" 200х200, толщина 6см(черная, коричневая)</v>
          </cell>
          <cell r="G347">
            <v>593.22</v>
          </cell>
        </row>
        <row r="348">
          <cell r="C348" t="str">
            <v>"Выбор-С", ООО, Курганинск</v>
          </cell>
          <cell r="D348" t="str">
            <v>Тротуарная плитка "Ла-Линия" 200х200, толщина 6см(желтая)</v>
          </cell>
          <cell r="G348">
            <v>690.68</v>
          </cell>
        </row>
        <row r="349">
          <cell r="C349" t="str">
            <v>"Выбор-С", ООО, Курганинск</v>
          </cell>
          <cell r="D349" t="str">
            <v>Тротуарная плитка "Ла-Линия" 200х200, толщина 6см(синяя, оранжевая)</v>
          </cell>
          <cell r="G349">
            <v>690.68</v>
          </cell>
        </row>
        <row r="350">
          <cell r="C350" t="str">
            <v>"Выбор-С", ООО, Курганинск</v>
          </cell>
          <cell r="D350" t="str">
            <v>Тротуарная плитка "Шапка епископа", толщина 6см (серая)</v>
          </cell>
          <cell r="G350">
            <v>483.05</v>
          </cell>
        </row>
        <row r="351">
          <cell r="C351" t="str">
            <v>"Выбор-С", ООО, Курганинск</v>
          </cell>
          <cell r="D351" t="str">
            <v>Тротуарная плитка "Шапка епископа", толщина 6см (белая)</v>
          </cell>
          <cell r="G351">
            <v>563.55999999999995</v>
          </cell>
        </row>
        <row r="352">
          <cell r="C352" t="str">
            <v>"Выбор-С", ООО, Курганинск</v>
          </cell>
          <cell r="D352" t="str">
            <v>Тротуарная плитка "Шапка епископа", толщина 6см (черная, красная, коричневая)</v>
          </cell>
          <cell r="G352">
            <v>546.61</v>
          </cell>
        </row>
        <row r="353">
          <cell r="C353" t="str">
            <v>"Выбор-С", ООО, Курганинск</v>
          </cell>
          <cell r="D353" t="str">
            <v>Тротуарная плитка "Шапка епископа", толщина 6см (синяя, желтая, оранжевая)</v>
          </cell>
          <cell r="G353">
            <v>635.59</v>
          </cell>
        </row>
        <row r="354">
          <cell r="C354" t="str">
            <v>"Выбор-С", ООО, Курганинск</v>
          </cell>
          <cell r="D354" t="str">
            <v>Тротуарная плитка "Шапка епископа", толщина 6см (зеленая)</v>
          </cell>
          <cell r="G354">
            <v>686.44</v>
          </cell>
        </row>
        <row r="355">
          <cell r="C355" t="str">
            <v>"Выбор-С", ООО, Курганинск</v>
          </cell>
          <cell r="D355" t="str">
            <v>Тактильная плитка 300х300 (серая), толщина 6см. (квадратный риф)</v>
          </cell>
          <cell r="G355">
            <v>1355.93</v>
          </cell>
          <cell r="J355">
            <v>0.14399999999999999</v>
          </cell>
        </row>
        <row r="356">
          <cell r="C356" t="str">
            <v>"Выбор-С", ООО, Курганинск</v>
          </cell>
          <cell r="D356" t="str">
            <v>Тактильная плитка 300х300 (красная), толщина 6см. (квадратный риф)</v>
          </cell>
          <cell r="G356">
            <v>1694.92</v>
          </cell>
          <cell r="J356">
            <v>0.14399999999999999</v>
          </cell>
        </row>
        <row r="357">
          <cell r="C357" t="str">
            <v>"Выбор-С", ООО, Курганинск</v>
          </cell>
          <cell r="D357" t="str">
            <v>Тактильная плитка 300х300 (желтая), толщина 6см. (квадратный риф)</v>
          </cell>
          <cell r="G357">
            <v>1847.46</v>
          </cell>
          <cell r="J357">
            <v>0.14399999999999999</v>
          </cell>
        </row>
        <row r="358">
          <cell r="C358" t="str">
            <v>"Выбор-С", ООО, Курганинск</v>
          </cell>
          <cell r="D358" t="str">
            <v>Тактильная плитка 300х300 (темно-желтая), толщина 6см. (квадратный риф)</v>
          </cell>
          <cell r="G358">
            <v>1516.95</v>
          </cell>
          <cell r="J358">
            <v>0.14399999999999999</v>
          </cell>
        </row>
        <row r="359">
          <cell r="C359" t="str">
            <v>"Выбор-С", ООО, Курганинск</v>
          </cell>
          <cell r="D359" t="str">
            <v>Тактильная плитка 300х300 (серая), толщина 6см. (продольный, диагональный и конусообразный риф)</v>
          </cell>
          <cell r="G359">
            <v>864.41</v>
          </cell>
          <cell r="J359">
            <v>0.14399999999999999</v>
          </cell>
        </row>
        <row r="360">
          <cell r="C360" t="str">
            <v>"Выбор-С", ООО, Курганинск</v>
          </cell>
          <cell r="D360" t="str">
            <v>Тактильная плитка 300х300 (красная), толщина 6см. (продольный, диагональный и конусообразный риф)</v>
          </cell>
          <cell r="G360">
            <v>987.29</v>
          </cell>
          <cell r="J360">
            <v>0.14399999999999999</v>
          </cell>
        </row>
        <row r="361">
          <cell r="C361" t="str">
            <v>"Выбор-С", ООО, Курганинск</v>
          </cell>
          <cell r="D361" t="str">
            <v>Тактильная плитка 300х300 (желтая), толщина 6см. (продольный, диагональный и конусообразный риф)</v>
          </cell>
          <cell r="G361">
            <v>1152.54</v>
          </cell>
          <cell r="J361">
            <v>0.14399999999999999</v>
          </cell>
        </row>
        <row r="362">
          <cell r="C362" t="str">
            <v>"Выбор-С", ООО, Курганинск</v>
          </cell>
          <cell r="D362" t="str">
            <v>Тактильная плитка 500х500 (серая), толщина 6см. (квадратный, продольный, диагональный и конусообразный риф)</v>
          </cell>
          <cell r="G362">
            <v>1016.95</v>
          </cell>
          <cell r="J362">
            <v>0.14399999999999999</v>
          </cell>
        </row>
        <row r="363">
          <cell r="C363" t="str">
            <v>"Выбор-С", ООО, Курганинск</v>
          </cell>
          <cell r="D363" t="str">
            <v>Тактильная плитка 500х500 (красная), толщина 6см. (квадратный, продольный и конусообразный риф)</v>
          </cell>
          <cell r="G363">
            <v>1322.03</v>
          </cell>
          <cell r="J363">
            <v>0.14399999999999999</v>
          </cell>
        </row>
        <row r="364">
          <cell r="C364" t="str">
            <v>"Выбор-С", ООО, Курганинск</v>
          </cell>
          <cell r="D364" t="str">
            <v>Тактильная плитка 500х500 (желтая), толщина 6см. (квадратный, продольный и конусообразный риф)</v>
          </cell>
          <cell r="G364">
            <v>1533.9</v>
          </cell>
          <cell r="J364">
            <v>0.14399999999999999</v>
          </cell>
        </row>
        <row r="365">
          <cell r="C365" t="str">
            <v>"Выбор-С", ООО, Курганинск</v>
          </cell>
          <cell r="J365">
            <v>0.12</v>
          </cell>
        </row>
        <row r="366">
          <cell r="C366" t="str">
            <v>"Выбор-С", ООО</v>
          </cell>
          <cell r="D366" t="str">
            <v>Лоток прикромочный ЛП 100.50.23/18</v>
          </cell>
          <cell r="G366">
            <v>843.22</v>
          </cell>
        </row>
        <row r="367">
          <cell r="C367" t="str">
            <v>"Выбор-С", ООО</v>
          </cell>
          <cell r="D367" t="str">
            <v>Лоток тротуарный ЛТ 50.20.6(серый)</v>
          </cell>
          <cell r="G367">
            <v>84.75</v>
          </cell>
        </row>
        <row r="368">
          <cell r="C368" t="str">
            <v>"Выбор-С", ООО</v>
          </cell>
          <cell r="D368" t="str">
            <v>ФБС 24-4-6т</v>
          </cell>
          <cell r="G368">
            <v>1522.03</v>
          </cell>
        </row>
        <row r="369">
          <cell r="C369" t="str">
            <v>"Выбор-С", ООО</v>
          </cell>
          <cell r="D369" t="str">
            <v>Бетон М-100 В-7,5 П3</v>
          </cell>
          <cell r="G369">
            <v>2008.47</v>
          </cell>
        </row>
        <row r="370">
          <cell r="C370" t="str">
            <v>"Выбор-С", ООО</v>
          </cell>
          <cell r="D370" t="str">
            <v>Бетон М-100 В-7,5 П4</v>
          </cell>
          <cell r="G370">
            <v>2050.85</v>
          </cell>
        </row>
        <row r="371">
          <cell r="C371" t="str">
            <v>"Выбор-С", ООО</v>
          </cell>
          <cell r="D371" t="str">
            <v>Бетон М-150 В-12,5 П3</v>
          </cell>
          <cell r="G371">
            <v>2177.9699999999998</v>
          </cell>
        </row>
        <row r="372">
          <cell r="C372" t="str">
            <v>"Выбор-С", ООО</v>
          </cell>
          <cell r="D372" t="str">
            <v>Бетон М-150 В-12,5 П4</v>
          </cell>
          <cell r="G372">
            <v>2203.39</v>
          </cell>
        </row>
        <row r="373">
          <cell r="C373" t="str">
            <v>"Выбор-С", ООО</v>
          </cell>
          <cell r="D373" t="str">
            <v>Бетон М-200 В-15,0 П3</v>
          </cell>
          <cell r="G373">
            <v>2279.66</v>
          </cell>
        </row>
        <row r="374">
          <cell r="C374" t="str">
            <v>"Выбор-С", ООО</v>
          </cell>
          <cell r="D374" t="str">
            <v>Бетон М-200 В-15,0 П4</v>
          </cell>
          <cell r="G374">
            <v>2347.46</v>
          </cell>
        </row>
        <row r="375">
          <cell r="C375" t="str">
            <v>"Выбор-С", ООО</v>
          </cell>
          <cell r="D375" t="str">
            <v>Бетон М-250 В-20,0 П3</v>
          </cell>
          <cell r="G375">
            <v>2500</v>
          </cell>
        </row>
        <row r="376">
          <cell r="C376" t="str">
            <v>"Выбор-С", ООО</v>
          </cell>
          <cell r="D376" t="str">
            <v>Бетон М-250 В-20,0 П4</v>
          </cell>
          <cell r="G376">
            <v>2550.85</v>
          </cell>
        </row>
        <row r="377">
          <cell r="C377" t="str">
            <v>"Выбор-С", ООО</v>
          </cell>
          <cell r="D377" t="str">
            <v>Бетон М-300 В-22,5 П3</v>
          </cell>
          <cell r="G377">
            <v>2669.49</v>
          </cell>
        </row>
        <row r="378">
          <cell r="C378" t="str">
            <v>"Выбор-С", ООО</v>
          </cell>
          <cell r="D378" t="str">
            <v>Бетон М-300 В-22,5 П4</v>
          </cell>
          <cell r="G378">
            <v>2754.24</v>
          </cell>
        </row>
        <row r="379">
          <cell r="C379" t="str">
            <v>"Выбор-С", ООО</v>
          </cell>
          <cell r="D379" t="str">
            <v>Бетон М-350 В-25 П3</v>
          </cell>
          <cell r="G379">
            <v>2906.78</v>
          </cell>
        </row>
        <row r="380">
          <cell r="C380" t="str">
            <v>"Выбор-С", ООО</v>
          </cell>
          <cell r="D380" t="str">
            <v>Бетон М-350 В-25 П4</v>
          </cell>
          <cell r="G380">
            <v>3000</v>
          </cell>
        </row>
        <row r="381">
          <cell r="C381" t="str">
            <v>"Выбор-С", ООО</v>
          </cell>
          <cell r="D381" t="str">
            <v>Бетон М-400 В-30,0 П3</v>
          </cell>
          <cell r="G381">
            <v>3033.9</v>
          </cell>
        </row>
        <row r="382">
          <cell r="C382" t="str">
            <v>"Выбор-С", ООО</v>
          </cell>
          <cell r="D382" t="str">
            <v>Бетон М-400 В-30,0 П4</v>
          </cell>
          <cell r="G382">
            <v>3144.07</v>
          </cell>
        </row>
        <row r="383">
          <cell r="C383" t="str">
            <v>"Выбор-С", ООО</v>
          </cell>
          <cell r="D383" t="str">
            <v>Бетон М-450 В-30,0 П3</v>
          </cell>
          <cell r="G383">
            <v>3432.2</v>
          </cell>
        </row>
        <row r="384">
          <cell r="C384" t="str">
            <v>"Выбор-С", ООО</v>
          </cell>
          <cell r="D384" t="str">
            <v>Бетон М-450 В-30,0 П4</v>
          </cell>
          <cell r="G384">
            <v>3822.03</v>
          </cell>
        </row>
        <row r="385">
          <cell r="C385" t="str">
            <v>"Выбор-С", ООО</v>
          </cell>
          <cell r="D385" t="str">
            <v>Бетон гидр. М-200 П4 В-15,0 F100 W4</v>
          </cell>
          <cell r="G385">
            <v>2584.75</v>
          </cell>
        </row>
        <row r="386">
          <cell r="C386" t="str">
            <v>"Выбор-С", ООО</v>
          </cell>
          <cell r="D386" t="str">
            <v>Бетон гидр. М-200 П3 В-15,0 F100 W4</v>
          </cell>
          <cell r="G386">
            <v>2593.2199999999998</v>
          </cell>
        </row>
        <row r="387">
          <cell r="C387" t="str">
            <v>"Выбор-С", ООО</v>
          </cell>
          <cell r="D387" t="str">
            <v>Бетон гидр. М-250 П3 В-20,0 F100 W4</v>
          </cell>
          <cell r="G387">
            <v>2593.2199999999998</v>
          </cell>
        </row>
        <row r="388">
          <cell r="C388" t="str">
            <v>"Выбор-С", ООО</v>
          </cell>
          <cell r="D388" t="str">
            <v>Бетон гидр. М-350 П3 В-25,0 F200 W6</v>
          </cell>
          <cell r="G388">
            <v>3067.8</v>
          </cell>
        </row>
        <row r="389">
          <cell r="C389" t="str">
            <v>"Выбор-С", ООО</v>
          </cell>
          <cell r="D389" t="str">
            <v>Бетон гидр. М-300 П3 В-22,5 F200 W6</v>
          </cell>
          <cell r="G389">
            <v>3067.8</v>
          </cell>
        </row>
        <row r="390">
          <cell r="C390" t="str">
            <v>"Выбор-С", ООО</v>
          </cell>
          <cell r="D390" t="str">
            <v>Бетон гидр. М-350 П3 В-25,0 F100 W4</v>
          </cell>
          <cell r="G390">
            <v>3067.8</v>
          </cell>
        </row>
        <row r="391">
          <cell r="C391" t="str">
            <v>"Выбор-С", ООО</v>
          </cell>
          <cell r="D391" t="str">
            <v>Бетон гидр. М-350 П3 В-25,0 F200 W8</v>
          </cell>
          <cell r="G391">
            <v>3779.66</v>
          </cell>
        </row>
        <row r="392">
          <cell r="C392" t="str">
            <v>"Выбор-С", ООО</v>
          </cell>
          <cell r="D392" t="str">
            <v>Бетон гидр. М-350 П4 В-25,0 F200 W6</v>
          </cell>
          <cell r="G392">
            <v>3194.92</v>
          </cell>
        </row>
        <row r="393">
          <cell r="C393" t="str">
            <v>"Выбор-С", ООО</v>
          </cell>
          <cell r="D393" t="str">
            <v>Бетон гидр. М-400 П4 В-30,0 F200 W6</v>
          </cell>
          <cell r="G393">
            <v>3432.2</v>
          </cell>
        </row>
        <row r="394">
          <cell r="C394" t="str">
            <v>"Выбор-С", ООО</v>
          </cell>
          <cell r="D394" t="str">
            <v>Бетон гидр. М-400 П3 В-30,0 F200 W8</v>
          </cell>
          <cell r="G394">
            <v>3779.66</v>
          </cell>
        </row>
        <row r="395">
          <cell r="C395" t="str">
            <v>"Выбор-С", ООО</v>
          </cell>
          <cell r="D395" t="str">
            <v>Бетон гидр. М-450 П4 В-30,0 F200 W8</v>
          </cell>
          <cell r="G395">
            <v>4067.8</v>
          </cell>
        </row>
        <row r="396">
          <cell r="C396" t="str">
            <v>"Выбор-С", ООО</v>
          </cell>
          <cell r="D396" t="str">
            <v>Раствор М-100</v>
          </cell>
          <cell r="G396">
            <v>2440.6799999999998</v>
          </cell>
        </row>
        <row r="397">
          <cell r="C397" t="str">
            <v>"Выбор-С", ООО</v>
          </cell>
          <cell r="D397" t="str">
            <v>Раствор М-150</v>
          </cell>
          <cell r="G397">
            <v>2677.97</v>
          </cell>
        </row>
        <row r="398">
          <cell r="C398" t="str">
            <v>"Выбор-С", ООО</v>
          </cell>
          <cell r="D398" t="str">
            <v>Раствор М-200</v>
          </cell>
          <cell r="G398">
            <v>2771.19</v>
          </cell>
        </row>
        <row r="399">
          <cell r="C399" t="str">
            <v>"Выбор-С", ООО</v>
          </cell>
          <cell r="D399" t="str">
            <v>Раствор М-300</v>
          </cell>
          <cell r="G399">
            <v>3220.34</v>
          </cell>
        </row>
        <row r="400">
          <cell r="C400" t="str">
            <v xml:space="preserve">"Домостроитель", ОАО </v>
          </cell>
          <cell r="D400" t="str">
            <v>Лестнечные ступени ЛС 11</v>
          </cell>
          <cell r="G400">
            <v>550.85</v>
          </cell>
        </row>
        <row r="401">
          <cell r="C401" t="str">
            <v xml:space="preserve">"Домостроитель", ОАО </v>
          </cell>
          <cell r="D401" t="str">
            <v>Лестничные марши ЛМ30-11</v>
          </cell>
          <cell r="G401">
            <v>9165.25</v>
          </cell>
        </row>
        <row r="402">
          <cell r="C402" t="str">
            <v xml:space="preserve">"Домостроитель", ОАО </v>
          </cell>
          <cell r="D402" t="str">
            <v>Лестничные марши ЛМ30-12С</v>
          </cell>
          <cell r="G402">
            <v>9863.56</v>
          </cell>
        </row>
        <row r="403">
          <cell r="C403" t="str">
            <v xml:space="preserve">"Домостроитель", ОАО </v>
          </cell>
          <cell r="D403" t="str">
            <v>Лестнечные ступени ЛС 11-1</v>
          </cell>
          <cell r="G403">
            <v>618.64</v>
          </cell>
        </row>
        <row r="404">
          <cell r="C404" t="str">
            <v xml:space="preserve">"Домостроитель", ОАО </v>
          </cell>
          <cell r="D404" t="str">
            <v>Лестнечные ступени ЛС 12</v>
          </cell>
          <cell r="G404">
            <v>610.16999999999996</v>
          </cell>
        </row>
        <row r="405">
          <cell r="C405" t="str">
            <v xml:space="preserve">"Домостроитель", ОАО </v>
          </cell>
          <cell r="D405" t="str">
            <v>Лестнечные ступени ЛС 12-1</v>
          </cell>
          <cell r="G405">
            <v>677.97</v>
          </cell>
        </row>
        <row r="406">
          <cell r="C406" t="str">
            <v xml:space="preserve">"Домостроитель", ОАО </v>
          </cell>
          <cell r="D406" t="str">
            <v>Лестнечные ступени ЛС 14</v>
          </cell>
          <cell r="G406">
            <v>703.39</v>
          </cell>
        </row>
        <row r="407">
          <cell r="C407" t="str">
            <v xml:space="preserve">"Домостроитель", ОАО </v>
          </cell>
          <cell r="D407" t="str">
            <v>Лестнечные ступени ЛС 14-1</v>
          </cell>
          <cell r="G407">
            <v>779.66</v>
          </cell>
        </row>
        <row r="408">
          <cell r="C408" t="str">
            <v xml:space="preserve">"Домостроитель", ОАО </v>
          </cell>
          <cell r="D408" t="str">
            <v>Лестнечные ступени ЛС 15</v>
          </cell>
          <cell r="G408">
            <v>745.76</v>
          </cell>
        </row>
        <row r="409">
          <cell r="C409" t="str">
            <v xml:space="preserve">"Домостроитель", ОАО </v>
          </cell>
          <cell r="D409" t="str">
            <v>Лестнечные ступени ЛС 15-1</v>
          </cell>
          <cell r="G409">
            <v>813.56</v>
          </cell>
        </row>
        <row r="410">
          <cell r="C410" t="str">
            <v xml:space="preserve">"Домостроитель", ОАО </v>
          </cell>
          <cell r="D410" t="str">
            <v>Бетон М-100 В-7,5 о.к.5*9</v>
          </cell>
          <cell r="G410">
            <v>2152.54</v>
          </cell>
        </row>
        <row r="411">
          <cell r="C411" t="str">
            <v xml:space="preserve">"Домостроитель", ОАО </v>
          </cell>
          <cell r="D411" t="str">
            <v>Бетон М-150 В-12,5 о.к.5*9</v>
          </cell>
          <cell r="G411">
            <v>2317.8000000000002</v>
          </cell>
        </row>
        <row r="412">
          <cell r="C412" t="str">
            <v xml:space="preserve">"Домостроитель", ОАО </v>
          </cell>
          <cell r="D412" t="str">
            <v>Бетон М-200 В-15,0 о.к.5*9</v>
          </cell>
          <cell r="G412">
            <v>2415.25</v>
          </cell>
        </row>
        <row r="413">
          <cell r="C413" t="str">
            <v xml:space="preserve">"Домостроитель", ОАО </v>
          </cell>
          <cell r="D413" t="str">
            <v>Бетон М-250 В-20,0 о.к.5*9</v>
          </cell>
          <cell r="G413">
            <v>2593.2199999999998</v>
          </cell>
        </row>
        <row r="414">
          <cell r="C414" t="str">
            <v xml:space="preserve">"Домостроитель", ОАО </v>
          </cell>
          <cell r="D414" t="str">
            <v>Бетон М-300 В-22,5 о.к.5*9</v>
          </cell>
          <cell r="G414">
            <v>2991.53</v>
          </cell>
        </row>
        <row r="415">
          <cell r="C415" t="str">
            <v xml:space="preserve">"Домостроитель", ОАО </v>
          </cell>
          <cell r="D415" t="str">
            <v>Бетон М-350 В-27,5 о.к.5*9</v>
          </cell>
          <cell r="G415">
            <v>3258.47</v>
          </cell>
        </row>
        <row r="416">
          <cell r="C416" t="str">
            <v xml:space="preserve">"Домостроитель", ОАО </v>
          </cell>
          <cell r="D416" t="str">
            <v>Бетон М-150 о.к.10*12</v>
          </cell>
          <cell r="G416">
            <v>2419.4899999999998</v>
          </cell>
        </row>
        <row r="417">
          <cell r="C417" t="str">
            <v xml:space="preserve">"Домостроитель", ОАО </v>
          </cell>
          <cell r="D417" t="str">
            <v>Бетон М-200 о.к.10*12</v>
          </cell>
          <cell r="G417">
            <v>2830.51</v>
          </cell>
        </row>
        <row r="418">
          <cell r="C418" t="str">
            <v xml:space="preserve">"Домостроитель", ОАО </v>
          </cell>
          <cell r="D418" t="str">
            <v>Бетон М-250 о.к.10*12</v>
          </cell>
          <cell r="G418">
            <v>3110.17</v>
          </cell>
        </row>
        <row r="419">
          <cell r="C419" t="str">
            <v xml:space="preserve">"Домостроитель", ОАО </v>
          </cell>
          <cell r="D419" t="str">
            <v>Бетон М-300 о.к.10*12</v>
          </cell>
          <cell r="G419">
            <v>3135.59</v>
          </cell>
        </row>
        <row r="420">
          <cell r="C420" t="str">
            <v xml:space="preserve">"Домостроитель", ОАО </v>
          </cell>
          <cell r="D420" t="str">
            <v>Бетон М-350 о.к.10*12</v>
          </cell>
          <cell r="G420">
            <v>3703.39</v>
          </cell>
        </row>
        <row r="421">
          <cell r="C421" t="str">
            <v xml:space="preserve">"Домостроитель", ОАО </v>
          </cell>
          <cell r="D421" t="str">
            <v>Бетон гидр. М-350 F150 W4</v>
          </cell>
          <cell r="G421">
            <v>3872.88</v>
          </cell>
        </row>
        <row r="422">
          <cell r="C422" t="str">
            <v xml:space="preserve">"Домостроитель", ОАО </v>
          </cell>
          <cell r="D422" t="str">
            <v>Бетон гидр. М-350 F200 W6</v>
          </cell>
          <cell r="G422">
            <v>4194.92</v>
          </cell>
        </row>
        <row r="423">
          <cell r="C423" t="str">
            <v xml:space="preserve">"Домостроитель", ОАО </v>
          </cell>
          <cell r="D423" t="str">
            <v>Бетон гидр. М-400 F100 W4</v>
          </cell>
          <cell r="G423">
            <v>4576.2700000000004</v>
          </cell>
        </row>
        <row r="424">
          <cell r="C424" t="str">
            <v xml:space="preserve">"Домостроитель", ОАО </v>
          </cell>
          <cell r="D424" t="str">
            <v>Бетон гидр. М-400 F150 W4</v>
          </cell>
          <cell r="G424">
            <v>4983.05</v>
          </cell>
        </row>
        <row r="425">
          <cell r="C425" t="str">
            <v xml:space="preserve">"Домостроитель", ОАО </v>
          </cell>
          <cell r="D425" t="str">
            <v>Бетон гидр. М-400 F200 W6</v>
          </cell>
          <cell r="G425">
            <v>5440.68</v>
          </cell>
        </row>
        <row r="426">
          <cell r="C426" t="str">
            <v xml:space="preserve">"Домостроитель", ОАО </v>
          </cell>
          <cell r="D426" t="str">
            <v>Бетон гидр. М-400 F200 W8</v>
          </cell>
          <cell r="G426">
            <v>5938.14</v>
          </cell>
        </row>
        <row r="427">
          <cell r="C427" t="str">
            <v xml:space="preserve">"Домостроитель", ОАО </v>
          </cell>
          <cell r="D427" t="str">
            <v>Раствор М-50</v>
          </cell>
          <cell r="G427">
            <v>2661.02</v>
          </cell>
        </row>
        <row r="428">
          <cell r="C428" t="str">
            <v xml:space="preserve">"Домостроитель", ОАО </v>
          </cell>
          <cell r="D428" t="str">
            <v>Раствор М-100</v>
          </cell>
          <cell r="G428">
            <v>2838.98</v>
          </cell>
        </row>
        <row r="429">
          <cell r="C429" t="str">
            <v xml:space="preserve">"Домостроитель", ОАО </v>
          </cell>
          <cell r="D429" t="str">
            <v>Раствор М-150</v>
          </cell>
          <cell r="G429">
            <v>3194.92</v>
          </cell>
        </row>
        <row r="430">
          <cell r="C430" t="str">
            <v xml:space="preserve">"Домостроитель", ОАО </v>
          </cell>
          <cell r="D430" t="str">
            <v>Колодцы КС 10-9</v>
          </cell>
          <cell r="G430">
            <v>2203.39</v>
          </cell>
        </row>
        <row r="431">
          <cell r="C431" t="str">
            <v xml:space="preserve">"Домостроитель", ОАО </v>
          </cell>
          <cell r="D431" t="str">
            <v>Колодцы КС 15-9</v>
          </cell>
          <cell r="G431">
            <v>3491.53</v>
          </cell>
        </row>
        <row r="432">
          <cell r="C432" t="str">
            <v xml:space="preserve">"Домостроитель", ОАО </v>
          </cell>
          <cell r="D432" t="str">
            <v>Колодцы КС 20-9</v>
          </cell>
          <cell r="G432">
            <v>4618.6400000000003</v>
          </cell>
        </row>
        <row r="433">
          <cell r="C433" t="str">
            <v xml:space="preserve">"Домостроитель", ОАО </v>
          </cell>
          <cell r="D433" t="str">
            <v>Плита перекрытия колодца ПП 10</v>
          </cell>
          <cell r="G433">
            <v>2008.47</v>
          </cell>
        </row>
        <row r="434">
          <cell r="C434" t="str">
            <v xml:space="preserve">"Домостроитель", ОАО </v>
          </cell>
          <cell r="D434" t="str">
            <v>Плита перекрытия колодца 1ПП 15</v>
          </cell>
          <cell r="G434">
            <v>3491.53</v>
          </cell>
        </row>
        <row r="435">
          <cell r="C435" t="str">
            <v xml:space="preserve">"Домостроитель", ОАО </v>
          </cell>
          <cell r="D435" t="str">
            <v>Плита перекрытия колодца 3ПП 20</v>
          </cell>
          <cell r="G435">
            <v>4364.41</v>
          </cell>
        </row>
        <row r="436">
          <cell r="C436" t="str">
            <v xml:space="preserve">"Домостроитель", ОАО </v>
          </cell>
          <cell r="D436" t="str">
            <v>Днище колодца КЦД 10</v>
          </cell>
          <cell r="G436">
            <v>2094.92</v>
          </cell>
        </row>
        <row r="437">
          <cell r="C437" t="str">
            <v xml:space="preserve">"Домостроитель", ОАО </v>
          </cell>
          <cell r="D437" t="str">
            <v>Днище колодца КЦД 15</v>
          </cell>
          <cell r="G437">
            <v>3491.53</v>
          </cell>
        </row>
        <row r="438">
          <cell r="C438" t="str">
            <v xml:space="preserve">"Домостроитель", ОАО </v>
          </cell>
          <cell r="D438" t="str">
            <v>Днище колодца КЦД 20</v>
          </cell>
          <cell r="G438">
            <v>4626.2700000000004</v>
          </cell>
        </row>
        <row r="439">
          <cell r="C439" t="str">
            <v xml:space="preserve">"Домостроитель", ОАО </v>
          </cell>
          <cell r="D439" t="str">
            <v>Фундаментный блок ФБС 24-6-6т</v>
          </cell>
          <cell r="G439">
            <v>2415.25</v>
          </cell>
        </row>
        <row r="440">
          <cell r="C440" t="str">
            <v xml:space="preserve">"Домостроитель", ОАО </v>
          </cell>
          <cell r="D440" t="str">
            <v>Фундаментный блок ФБС 24-5-6т</v>
          </cell>
          <cell r="G440">
            <v>2076.27</v>
          </cell>
        </row>
        <row r="441">
          <cell r="C441" t="str">
            <v xml:space="preserve">"Домостроитель", ОАО </v>
          </cell>
          <cell r="D441" t="str">
            <v>Фундаментный блок ФБС 24-4-6т</v>
          </cell>
          <cell r="G441">
            <v>1745.76</v>
          </cell>
        </row>
        <row r="442">
          <cell r="C442" t="str">
            <v xml:space="preserve">"Домостроитель", ОАО </v>
          </cell>
          <cell r="D442" t="str">
            <v>Фундаментный блок ФБС 24-3-6т</v>
          </cell>
          <cell r="G442">
            <v>1355.93</v>
          </cell>
        </row>
        <row r="443">
          <cell r="C443" t="str">
            <v xml:space="preserve">"Домостроитель", ОАО </v>
          </cell>
          <cell r="D443" t="str">
            <v>Фундаментный блок ФБС 12-6-6т</v>
          </cell>
          <cell r="G443">
            <v>1508.47</v>
          </cell>
        </row>
        <row r="444">
          <cell r="C444" t="str">
            <v xml:space="preserve">"Домостроитель", ОАО </v>
          </cell>
          <cell r="D444" t="str">
            <v>Фундаментный блок ФБС 12-5-6т</v>
          </cell>
          <cell r="G444">
            <v>1262.71</v>
          </cell>
        </row>
        <row r="445">
          <cell r="C445" t="str">
            <v xml:space="preserve">"Домостроитель", ОАО </v>
          </cell>
          <cell r="D445" t="str">
            <v>Фундаментный блок ФБС 12-5-3т</v>
          </cell>
          <cell r="G445">
            <v>677.97</v>
          </cell>
        </row>
        <row r="446">
          <cell r="C446" t="str">
            <v xml:space="preserve">"Домостроитель", ОАО </v>
          </cell>
          <cell r="D446" t="str">
            <v>Фундаментный блок ФБС 12-4-6т</v>
          </cell>
          <cell r="G446">
            <v>974.58</v>
          </cell>
        </row>
        <row r="447">
          <cell r="C447" t="str">
            <v xml:space="preserve">"Домостроитель", ОАО </v>
          </cell>
          <cell r="D447" t="str">
            <v>Фундаментный блок ФБС 12-3-6т</v>
          </cell>
          <cell r="G447">
            <v>872.88</v>
          </cell>
        </row>
        <row r="448">
          <cell r="C448" t="str">
            <v xml:space="preserve">"Домостроитель", ОАО </v>
          </cell>
          <cell r="D448" t="str">
            <v>Фундаментный блок ФБС 12-4-3т</v>
          </cell>
          <cell r="G448">
            <v>661.02</v>
          </cell>
        </row>
        <row r="449">
          <cell r="C449" t="str">
            <v xml:space="preserve">"Домостроитель", ОАО </v>
          </cell>
          <cell r="D449" t="str">
            <v>Фундаментный блок ФБС 8-6-6т</v>
          </cell>
          <cell r="G449">
            <v>1084.75</v>
          </cell>
        </row>
        <row r="450">
          <cell r="C450" t="str">
            <v xml:space="preserve">"Домостроитель", ОАО </v>
          </cell>
          <cell r="D450" t="str">
            <v>Фундаментный блок ФБС 8-5-6т</v>
          </cell>
          <cell r="G450">
            <v>983.05</v>
          </cell>
        </row>
        <row r="451">
          <cell r="C451" t="str">
            <v xml:space="preserve">"Домостроитель", ОАО </v>
          </cell>
          <cell r="D451" t="str">
            <v>Фундаментный блок ФБС 8-4-6т</v>
          </cell>
          <cell r="G451">
            <v>733.05</v>
          </cell>
        </row>
        <row r="452">
          <cell r="C452" t="str">
            <v xml:space="preserve">"Домостроитель", ОАО </v>
          </cell>
          <cell r="D452" t="str">
            <v>Фундаментный блок ФБС 8-3-6т</v>
          </cell>
          <cell r="G452">
            <v>610.16999999999996</v>
          </cell>
        </row>
        <row r="453">
          <cell r="C453" t="str">
            <v>"ЗЖБИ № 7", ЗАО</v>
          </cell>
          <cell r="D453" t="str">
            <v>Бетон М-100 В-7,5</v>
          </cell>
          <cell r="G453">
            <v>2288.14</v>
          </cell>
        </row>
        <row r="454">
          <cell r="C454" t="str">
            <v>"ЗЖБИ № 7", ЗАО</v>
          </cell>
          <cell r="D454" t="str">
            <v>Бетон М-150 В-12,5</v>
          </cell>
          <cell r="G454">
            <v>2372.88</v>
          </cell>
        </row>
        <row r="455">
          <cell r="C455" t="str">
            <v>"ЗЖБИ № 7", ЗАО</v>
          </cell>
          <cell r="D455" t="str">
            <v>Бетон М-200 В-15,0</v>
          </cell>
          <cell r="G455">
            <v>2500</v>
          </cell>
        </row>
        <row r="456">
          <cell r="C456" t="str">
            <v>"ЗЖБИ № 7", ЗАО</v>
          </cell>
          <cell r="D456" t="str">
            <v>Бетон М-250 В-20,0</v>
          </cell>
          <cell r="G456">
            <v>2627.12</v>
          </cell>
        </row>
        <row r="457">
          <cell r="C457" t="str">
            <v>"ЗЖБИ № 7", ЗАО</v>
          </cell>
          <cell r="D457" t="str">
            <v>Бетон М-300 В-22,5</v>
          </cell>
          <cell r="G457">
            <v>2711.86</v>
          </cell>
        </row>
        <row r="458">
          <cell r="C458" t="str">
            <v>"ЗЖБИ № 7", ЗАО</v>
          </cell>
          <cell r="D458" t="str">
            <v>Бетон М-350 В-27,5</v>
          </cell>
          <cell r="G458">
            <v>3559.32</v>
          </cell>
        </row>
        <row r="459">
          <cell r="C459" t="str">
            <v>"ЗЖБИ № 7", ЗАО</v>
          </cell>
          <cell r="D459" t="str">
            <v>Бетон М-400 В-30,0</v>
          </cell>
          <cell r="G459">
            <v>4025.42</v>
          </cell>
        </row>
        <row r="460">
          <cell r="C460" t="str">
            <v>"ЗЖБИ № 7", ЗАО</v>
          </cell>
          <cell r="D460" t="str">
            <v>Блоки фундаментные ФБС 12-3-6т</v>
          </cell>
          <cell r="G460">
            <v>701.69</v>
          </cell>
        </row>
        <row r="461">
          <cell r="C461" t="str">
            <v>"ЗЖБИ № 7", ЗАО</v>
          </cell>
          <cell r="D461" t="str">
            <v>Блоки фундаментные ФБС 12-4-6т</v>
          </cell>
          <cell r="G461">
            <v>866.95</v>
          </cell>
        </row>
        <row r="462">
          <cell r="C462" t="str">
            <v>"ЗЖБИ № 7", ЗАО</v>
          </cell>
          <cell r="D462" t="str">
            <v>Блоки фундаментные ФБС 12-5-6т</v>
          </cell>
          <cell r="G462">
            <v>1175.42</v>
          </cell>
        </row>
        <row r="463">
          <cell r="C463" t="str">
            <v>"ЗЖБИ № 7", ЗАО</v>
          </cell>
          <cell r="D463" t="str">
            <v>Блоки фундаментные ФБС 12-6-6т</v>
          </cell>
          <cell r="G463">
            <v>1245.76</v>
          </cell>
        </row>
        <row r="464">
          <cell r="C464" t="str">
            <v>"ЗЖБИ № 7", ЗАО</v>
          </cell>
          <cell r="D464" t="str">
            <v>Блоки фундаментные ФБС 24-3-6т</v>
          </cell>
          <cell r="G464">
            <v>1405.08</v>
          </cell>
        </row>
        <row r="465">
          <cell r="C465" t="str">
            <v>"ЗЖБИ № 7", ЗАО</v>
          </cell>
          <cell r="D465" t="str">
            <v>Блоки фундаментные ФБС 24-4-6т</v>
          </cell>
          <cell r="G465">
            <v>1634.75</v>
          </cell>
        </row>
        <row r="466">
          <cell r="C466" t="str">
            <v>"ЗЖБИ № 7", ЗАО</v>
          </cell>
          <cell r="D466" t="str">
            <v>Блоки фундаментные ФБС 24-5-6т</v>
          </cell>
          <cell r="G466">
            <v>2017.8</v>
          </cell>
        </row>
        <row r="467">
          <cell r="C467" t="str">
            <v>"ЗЖБИ № 7", ЗАО</v>
          </cell>
          <cell r="D467" t="str">
            <v>Блоки фундаментные ФБС 24-6-6т</v>
          </cell>
          <cell r="G467">
            <v>2411.86</v>
          </cell>
        </row>
        <row r="468">
          <cell r="C468" t="str">
            <v>"ЗЖБИ № 7", ЗАО</v>
          </cell>
          <cell r="D468" t="str">
            <v>Блоки фундаментные ФБС 9-3-6т</v>
          </cell>
          <cell r="G468">
            <v>637.29</v>
          </cell>
        </row>
        <row r="469">
          <cell r="C469" t="str">
            <v>"ЗЖБИ № 7", ЗАО</v>
          </cell>
          <cell r="D469" t="str">
            <v>Блоки фундаментные ФБС 9-4-6т</v>
          </cell>
          <cell r="G469">
            <v>687.29</v>
          </cell>
        </row>
        <row r="470">
          <cell r="C470" t="str">
            <v>"ЗЖБИ № 7", ЗАО</v>
          </cell>
          <cell r="D470" t="str">
            <v>Блоки фундаментные ФБС 9-5-6т</v>
          </cell>
          <cell r="G470">
            <v>931.36</v>
          </cell>
        </row>
        <row r="471">
          <cell r="C471" t="str">
            <v>"ЗЖБИ № 7", ЗАО</v>
          </cell>
          <cell r="D471" t="str">
            <v>Блоки фундаментные ФБС 9-6-6т</v>
          </cell>
          <cell r="G471">
            <v>977.12</v>
          </cell>
        </row>
        <row r="472">
          <cell r="C472" t="str">
            <v>"ЗЖБИ № 7", ЗАО</v>
          </cell>
          <cell r="D472" t="str">
            <v>Бордюры БР 120-20-8</v>
          </cell>
          <cell r="G472">
            <v>131.36000000000001</v>
          </cell>
        </row>
        <row r="473">
          <cell r="C473" t="str">
            <v>"ЗЖБИ № 7", ЗАО</v>
          </cell>
          <cell r="D473" t="str">
            <v>Бордюры БР 120-30-15</v>
          </cell>
          <cell r="G473">
            <v>344.07</v>
          </cell>
        </row>
        <row r="474">
          <cell r="C474" t="str">
            <v>"ЗЖБИ № 7", ЗАО</v>
          </cell>
          <cell r="D474" t="str">
            <v>Дорожные плиты 2П30-18-10</v>
          </cell>
          <cell r="G474">
            <v>5712.71</v>
          </cell>
        </row>
        <row r="475">
          <cell r="C475" t="str">
            <v>"ЗЖБИ № 7", ЗАО</v>
          </cell>
          <cell r="D475" t="str">
            <v>Дорожные плиты 2П30-18-30</v>
          </cell>
          <cell r="G475">
            <v>6211.02</v>
          </cell>
        </row>
        <row r="476">
          <cell r="C476" t="str">
            <v>"ЗЖБИ № 7", ЗАО</v>
          </cell>
          <cell r="D476" t="str">
            <v>Дорожные плиты 1П30-18-10</v>
          </cell>
          <cell r="G476">
            <v>6505.08</v>
          </cell>
        </row>
        <row r="477">
          <cell r="C477" t="str">
            <v>"ЗЖБИ № 7", ЗАО</v>
          </cell>
          <cell r="D477" t="str">
            <v>Дорожные плиты 1П30-18-30</v>
          </cell>
          <cell r="G477">
            <v>7021.19</v>
          </cell>
        </row>
        <row r="478">
          <cell r="C478" t="str">
            <v>"ЗЖБИ № 7", ЗАО</v>
          </cell>
          <cell r="D478" t="str">
            <v>Дорожные плиты ПДН-АтV</v>
          </cell>
          <cell r="G478">
            <v>15192.37</v>
          </cell>
        </row>
        <row r="479">
          <cell r="C479" t="str">
            <v>"ЗЖБИ № 7", ЗАО</v>
          </cell>
          <cell r="D479" t="str">
            <v>Конструкции для колодцев КС 10-9</v>
          </cell>
          <cell r="G479">
            <v>3207.63</v>
          </cell>
        </row>
        <row r="480">
          <cell r="C480" t="str">
            <v>"ЗЖБИ № 7", ЗАО</v>
          </cell>
          <cell r="D480" t="str">
            <v>Конструкции для колодцев ПП 10-2</v>
          </cell>
          <cell r="G480">
            <v>2146.61</v>
          </cell>
        </row>
        <row r="481">
          <cell r="C481" t="str">
            <v>"ЗЖБИ № 7", ЗАО</v>
          </cell>
          <cell r="D481" t="str">
            <v>Конструкции для колодцев ПП 15-2</v>
          </cell>
          <cell r="G481">
            <v>3201.69</v>
          </cell>
        </row>
        <row r="482">
          <cell r="C482" t="str">
            <v>"ЗЖБИ № 7", ЗАО</v>
          </cell>
          <cell r="D482" t="str">
            <v>Конструкции для колодцев ПП 20-2 квадрат</v>
          </cell>
          <cell r="G482">
            <v>6288.14</v>
          </cell>
        </row>
        <row r="483">
          <cell r="C483" t="str">
            <v>"ЗЖБИ № 7", ЗАО</v>
          </cell>
          <cell r="D483" t="str">
            <v>Конструкции для колодцев ПН 10 квадрат</v>
          </cell>
          <cell r="G483">
            <v>2705.93</v>
          </cell>
        </row>
        <row r="484">
          <cell r="C484" t="str">
            <v>"ЗЖБИ № 7", ЗАО</v>
          </cell>
          <cell r="D484" t="str">
            <v>Конструкции для колодцев ПН 15 квадрат</v>
          </cell>
          <cell r="G484">
            <v>4538.9799999999996</v>
          </cell>
        </row>
        <row r="485">
          <cell r="C485" t="str">
            <v>"ЗЖБИ № 7", ЗАО</v>
          </cell>
          <cell r="D485" t="str">
            <v>Конструкции для колодцев ПН 20</v>
          </cell>
          <cell r="G485">
            <v>6844.07</v>
          </cell>
        </row>
        <row r="486">
          <cell r="C486" t="str">
            <v>"ЗЖБИ № 7", ЗАО</v>
          </cell>
          <cell r="D486" t="str">
            <v>Конструкции для колодцев КС 15-9</v>
          </cell>
          <cell r="G486">
            <v>3687.29</v>
          </cell>
        </row>
        <row r="487">
          <cell r="C487" t="str">
            <v>"ЗЖБИ № 7", ЗАО</v>
          </cell>
          <cell r="D487" t="str">
            <v>Конструкции для колодцев КС 20-9</v>
          </cell>
          <cell r="G487">
            <v>6635.59</v>
          </cell>
        </row>
        <row r="488">
          <cell r="C488" t="str">
            <v>"ЗЖБИ № 7", ЗАО</v>
          </cell>
          <cell r="D488" t="str">
            <v>Лотки Л13-15и</v>
          </cell>
          <cell r="G488">
            <v>16401.689999999999</v>
          </cell>
        </row>
        <row r="489">
          <cell r="C489" t="str">
            <v>"ЗЖБИ № 7", ЗАО</v>
          </cell>
          <cell r="D489" t="str">
            <v>Лотки ЛК-3у</v>
          </cell>
          <cell r="G489">
            <v>4634.75</v>
          </cell>
        </row>
        <row r="490">
          <cell r="C490" t="str">
            <v>"ЗЖБИ № 7", ЗАО</v>
          </cell>
          <cell r="D490" t="str">
            <v>Лотки Л4-8/2</v>
          </cell>
          <cell r="G490">
            <v>3526.27</v>
          </cell>
        </row>
        <row r="491">
          <cell r="C491" t="str">
            <v>"ЗЖБИ № 7", ЗАО</v>
          </cell>
          <cell r="D491" t="str">
            <v>Лотки Л5-8/2</v>
          </cell>
          <cell r="G491">
            <v>3785.59</v>
          </cell>
        </row>
        <row r="492">
          <cell r="C492" t="str">
            <v>"ЗЖБИ № 7", ЗАО</v>
          </cell>
          <cell r="D492" t="str">
            <v>Лотки Л11-8/2</v>
          </cell>
          <cell r="G492">
            <v>8500</v>
          </cell>
        </row>
        <row r="493">
          <cell r="C493" t="str">
            <v>"ЗЖБИ № 7", ЗАО</v>
          </cell>
          <cell r="D493" t="str">
            <v>Лотки Л14-8/2</v>
          </cell>
          <cell r="G493">
            <v>7600.85</v>
          </cell>
        </row>
        <row r="494">
          <cell r="C494" t="str">
            <v>"ЗЖБИ № 7", ЗАО</v>
          </cell>
          <cell r="D494" t="str">
            <v>Лотки Л15-8/2</v>
          </cell>
          <cell r="G494">
            <v>10805.08</v>
          </cell>
        </row>
        <row r="495">
          <cell r="C495" t="str">
            <v>"ЗЖБИ № 7", ЗАО</v>
          </cell>
          <cell r="D495" t="str">
            <v>Лотки Л12-15/2</v>
          </cell>
          <cell r="G495">
            <v>15924.58</v>
          </cell>
        </row>
        <row r="496">
          <cell r="C496" t="str">
            <v>"ЗЖБИ № 7", ЗАО</v>
          </cell>
          <cell r="D496" t="str">
            <v>Лотки ЛК 300.120.120-4 серия 3.006-8</v>
          </cell>
          <cell r="G496">
            <v>9919.49</v>
          </cell>
        </row>
        <row r="497">
          <cell r="C497" t="str">
            <v>"ЗЖБИ № 7", ЗАО</v>
          </cell>
          <cell r="D497" t="str">
            <v>Лотки ЛП 1,2</v>
          </cell>
          <cell r="G497">
            <v>5100.8500000000004</v>
          </cell>
        </row>
        <row r="498">
          <cell r="C498" t="str">
            <v>"ЗЖБИ № 7", ЗАО</v>
          </cell>
          <cell r="D498" t="str">
            <v>Плиты покрытия лотков П12-15</v>
          </cell>
          <cell r="G498">
            <v>6779.66</v>
          </cell>
        </row>
        <row r="499">
          <cell r="C499" t="str">
            <v>"ЗЖБИ № 7", ЗАО</v>
          </cell>
          <cell r="D499" t="str">
            <v>Плиты покрытия лотков П8-30</v>
          </cell>
          <cell r="G499">
            <v>2344.92</v>
          </cell>
        </row>
        <row r="500">
          <cell r="C500" t="str">
            <v>"ЗЖБИ № 7", ЗАО</v>
          </cell>
          <cell r="D500" t="str">
            <v>Плиты покрытия лотков П9-15</v>
          </cell>
          <cell r="G500">
            <v>4479.66</v>
          </cell>
        </row>
        <row r="501">
          <cell r="C501" t="str">
            <v>"ЗЖБИ № 7", ЗАО</v>
          </cell>
          <cell r="D501" t="str">
            <v>Плиты покрытия лотков П5-8/2</v>
          </cell>
          <cell r="G501">
            <v>1450.85</v>
          </cell>
        </row>
        <row r="502">
          <cell r="C502" t="str">
            <v>"ЗЖБИ № 7", ЗАО</v>
          </cell>
          <cell r="D502" t="str">
            <v>Плиты покрытия лотков П11-8</v>
          </cell>
          <cell r="G502">
            <v>4336.4399999999996</v>
          </cell>
        </row>
        <row r="503">
          <cell r="C503" t="str">
            <v>"ЗЖБИ № 7", ЗАО</v>
          </cell>
          <cell r="D503" t="str">
            <v>Плиты покрытия лотков П8-11</v>
          </cell>
          <cell r="G503">
            <v>4191.53</v>
          </cell>
        </row>
        <row r="504">
          <cell r="C504" t="str">
            <v>"ЗЖБИ № 7", ЗАО</v>
          </cell>
          <cell r="D504" t="str">
            <v>Плиты перекрытия армированные 3 ПГ 12-3 AIII B</v>
          </cell>
          <cell r="G504">
            <v>28609.32</v>
          </cell>
        </row>
        <row r="505">
          <cell r="C505" t="str">
            <v>"ЗЖБИ № 7", ЗАО</v>
          </cell>
          <cell r="D505" t="str">
            <v>Плиты перекрытия армированные 4 ПГ 6-2 AIII B</v>
          </cell>
          <cell r="G505">
            <v>6204.24</v>
          </cell>
        </row>
        <row r="506">
          <cell r="C506" t="str">
            <v>"ЗЖБИ № 7", ЗАО</v>
          </cell>
          <cell r="D506" t="str">
            <v>Плиты перекрытия армированные 4 ПГ 6-3 AIII B</v>
          </cell>
          <cell r="G506">
            <v>6655.93</v>
          </cell>
        </row>
        <row r="507">
          <cell r="C507" t="str">
            <v>"ЗЖБИ № 7", ЗАО</v>
          </cell>
          <cell r="D507" t="str">
            <v>Лестничный марш ЛМ 28-11</v>
          </cell>
          <cell r="G507">
            <v>5028.8100000000004</v>
          </cell>
        </row>
        <row r="508">
          <cell r="C508" t="str">
            <v>"ЗЖБИ № 7", ЗАО</v>
          </cell>
          <cell r="D508" t="str">
            <v>Лестничные ступени ЛС 11-1а</v>
          </cell>
          <cell r="G508">
            <v>648.30999999999995</v>
          </cell>
        </row>
        <row r="509">
          <cell r="C509" t="str">
            <v>"ЗЖБИ № 7", ЗАО</v>
          </cell>
          <cell r="D509" t="str">
            <v>Лестничные ступени ЛС 12-1а</v>
          </cell>
          <cell r="G509">
            <v>714.41</v>
          </cell>
        </row>
        <row r="510">
          <cell r="C510" t="str">
            <v>"ЗЖБИ № 7", ЗАО</v>
          </cell>
          <cell r="D510" t="str">
            <v>Лестничные ступени ЛС 14-1а</v>
          </cell>
          <cell r="G510">
            <v>754.24</v>
          </cell>
        </row>
        <row r="511">
          <cell r="C511" t="str">
            <v>"ЗЖБИ № 7", ЗАО</v>
          </cell>
          <cell r="D511" t="str">
            <v>Плиты ПАГ-14</v>
          </cell>
          <cell r="G511">
            <v>16361.02</v>
          </cell>
        </row>
        <row r="512">
          <cell r="C512" t="str">
            <v>"ЗЖБИ № 7", ЗАО</v>
          </cell>
          <cell r="D512" t="str">
            <v>Плиты ПАГ-18</v>
          </cell>
          <cell r="G512">
            <v>21330.51</v>
          </cell>
        </row>
        <row r="513">
          <cell r="C513" t="str">
            <v>"ЗЖБИ № 7", ЗАО</v>
          </cell>
          <cell r="D513" t="str">
            <v>Плиты ПАГ-20</v>
          </cell>
          <cell r="G513">
            <v>25622.03</v>
          </cell>
        </row>
        <row r="514">
          <cell r="C514" t="str">
            <v>"ЗЖБИ № 7", ЗАО</v>
          </cell>
          <cell r="D514" t="str">
            <v>Раствор М-100</v>
          </cell>
          <cell r="G514">
            <v>2711.86</v>
          </cell>
        </row>
        <row r="515">
          <cell r="C515" t="str">
            <v>"ЗЖБИ № 7", ЗАО</v>
          </cell>
          <cell r="D515" t="str">
            <v>Электроопоры СВ95-2 (3)</v>
          </cell>
          <cell r="G515">
            <v>5633.05</v>
          </cell>
        </row>
        <row r="516">
          <cell r="C516" t="str">
            <v>"ЗЖБИ № 7", ЗАО</v>
          </cell>
          <cell r="D516" t="str">
            <v>Электроопоры СВ110-3,5 (5)</v>
          </cell>
          <cell r="G516">
            <v>6505.08</v>
          </cell>
        </row>
        <row r="517">
          <cell r="C517" t="str">
            <v>"ЗЖБИ № 7", ЗАО</v>
          </cell>
          <cell r="D517" t="str">
            <v>Электроопоры СВ105-3,5 (5)</v>
          </cell>
          <cell r="G517">
            <v>7158.47</v>
          </cell>
        </row>
        <row r="518">
          <cell r="C518" t="str">
            <v>"ВЛАД" ООО</v>
          </cell>
          <cell r="D518" t="str">
            <v>Бетон М-100 В-7,5</v>
          </cell>
          <cell r="G518">
            <v>1949.15</v>
          </cell>
        </row>
        <row r="519">
          <cell r="C519" t="str">
            <v>"ВЛАД" ООО</v>
          </cell>
          <cell r="D519" t="str">
            <v>Бетон М-150 В-12,5</v>
          </cell>
          <cell r="G519">
            <v>2033.9</v>
          </cell>
        </row>
        <row r="520">
          <cell r="C520" t="str">
            <v>"ВЛАД" ООО</v>
          </cell>
          <cell r="D520" t="str">
            <v>Бетон М-200 В-15,0</v>
          </cell>
          <cell r="G520">
            <v>2118.64</v>
          </cell>
        </row>
        <row r="521">
          <cell r="C521" t="str">
            <v>"ВЛАД" ООО</v>
          </cell>
          <cell r="D521" t="str">
            <v xml:space="preserve">Бетон М-250 В-20,0 </v>
          </cell>
          <cell r="G521">
            <v>2288.14</v>
          </cell>
        </row>
        <row r="522">
          <cell r="C522" t="str">
            <v>"ВЛАД" ООО</v>
          </cell>
          <cell r="D522" t="str">
            <v xml:space="preserve">Бетон М-300 В-22,5 </v>
          </cell>
          <cell r="G522">
            <v>2457.63</v>
          </cell>
        </row>
        <row r="523">
          <cell r="C523" t="str">
            <v>"ВЛАД" ООО</v>
          </cell>
          <cell r="D523" t="str">
            <v xml:space="preserve">Бетон М-350 В-25,0 </v>
          </cell>
          <cell r="G523">
            <v>2711.86</v>
          </cell>
        </row>
        <row r="524">
          <cell r="C524" t="str">
            <v>"ВЛАД" ООО</v>
          </cell>
          <cell r="D524" t="str">
            <v xml:space="preserve">Бетон М-400 В-30,0 </v>
          </cell>
          <cell r="G524">
            <v>2966.1</v>
          </cell>
        </row>
        <row r="525">
          <cell r="C525" t="str">
            <v>"ВЛАД" ООО</v>
          </cell>
          <cell r="D525" t="str">
            <v xml:space="preserve">Бетон М-450 В-30 </v>
          </cell>
          <cell r="G525">
            <v>3220.34</v>
          </cell>
        </row>
        <row r="526">
          <cell r="C526" t="str">
            <v>"ВЛАД" ООО</v>
          </cell>
          <cell r="D526" t="str">
            <v>Раствор М-100</v>
          </cell>
          <cell r="G526">
            <v>2627.12</v>
          </cell>
        </row>
        <row r="527">
          <cell r="C527" t="str">
            <v>"ВЛАД" ООО</v>
          </cell>
          <cell r="D527" t="str">
            <v>Раствор М-150</v>
          </cell>
          <cell r="G527">
            <v>2796.61</v>
          </cell>
        </row>
        <row r="528">
          <cell r="C528" t="str">
            <v>"Кредо", ООО</v>
          </cell>
          <cell r="D528" t="str">
            <v>Бетон М-100 В-7,5 F100 W4 гравий</v>
          </cell>
          <cell r="G528">
            <v>2771.19</v>
          </cell>
        </row>
        <row r="529">
          <cell r="C529" t="str">
            <v>"Кредо", ООО</v>
          </cell>
          <cell r="D529" t="str">
            <v>Бетон М-150 В-10 F100 W4 гравий</v>
          </cell>
          <cell r="G529">
            <v>2906.78</v>
          </cell>
        </row>
        <row r="530">
          <cell r="C530" t="str">
            <v>"Кредо", ООО</v>
          </cell>
          <cell r="D530" t="str">
            <v>Бетон М-200 В-15,0 F100 W4 гравий</v>
          </cell>
          <cell r="G530">
            <v>3059.32</v>
          </cell>
        </row>
        <row r="531">
          <cell r="C531" t="str">
            <v>"Кредо", ООО</v>
          </cell>
          <cell r="D531" t="str">
            <v>Бетон М-250 В-20,0 F100 W4 гравий</v>
          </cell>
          <cell r="G531">
            <v>3279.66</v>
          </cell>
        </row>
        <row r="532">
          <cell r="C532" t="str">
            <v>"Кредо", ООО</v>
          </cell>
          <cell r="D532" t="str">
            <v>Бетон М-300 В-22,5 F100 W4 гравий</v>
          </cell>
          <cell r="G532">
            <v>3330.51</v>
          </cell>
        </row>
        <row r="533">
          <cell r="C533" t="str">
            <v>"Кредо", ООО</v>
          </cell>
          <cell r="D533" t="str">
            <v>Бетон  В-7,5 F100 W4(М100)</v>
          </cell>
          <cell r="G533">
            <v>2830.51</v>
          </cell>
        </row>
        <row r="534">
          <cell r="C534" t="str">
            <v>"Кредо", ООО</v>
          </cell>
          <cell r="D534" t="str">
            <v>Бетон  В-10 F100 W4 (М150)</v>
          </cell>
          <cell r="G534">
            <v>2983.05</v>
          </cell>
        </row>
        <row r="535">
          <cell r="C535" t="str">
            <v>"Кредо", ООО</v>
          </cell>
          <cell r="D535" t="str">
            <v xml:space="preserve">Бетон  В-15,0 F100 W4(М200) </v>
          </cell>
          <cell r="G535">
            <v>3144.07</v>
          </cell>
        </row>
        <row r="536">
          <cell r="C536" t="str">
            <v>"Кредо", ООО</v>
          </cell>
          <cell r="D536" t="str">
            <v>Бетон  В-20 F150 W4(М250)</v>
          </cell>
          <cell r="G536">
            <v>3432.2</v>
          </cell>
        </row>
        <row r="537">
          <cell r="C537" t="str">
            <v>"Кредо", ООО</v>
          </cell>
          <cell r="D537" t="str">
            <v>Бетон В-22,5 F150 W4(М300)</v>
          </cell>
          <cell r="G537">
            <v>3470.34</v>
          </cell>
        </row>
        <row r="538">
          <cell r="C538" t="str">
            <v>"Кредо", ООО</v>
          </cell>
          <cell r="D538" t="str">
            <v>Бетон В-25 F150 W4(М 350)</v>
          </cell>
          <cell r="G538">
            <v>3627.12</v>
          </cell>
        </row>
        <row r="539">
          <cell r="C539" t="str">
            <v>"Кредо", ООО</v>
          </cell>
          <cell r="D539" t="str">
            <v>Бетон В-30 F150 W4(М 400)</v>
          </cell>
          <cell r="G539">
            <v>3906.78</v>
          </cell>
        </row>
        <row r="540">
          <cell r="C540" t="str">
            <v>"Кредо", ООО</v>
          </cell>
          <cell r="D540" t="str">
            <v>Бетон В-35 F150 W4(М 450)</v>
          </cell>
          <cell r="G540">
            <v>4050.85</v>
          </cell>
        </row>
        <row r="541">
          <cell r="C541" t="str">
            <v>"Кредо", ООО</v>
          </cell>
          <cell r="D541" t="str">
            <v>Бетон В-40 F150 W4(М 550)</v>
          </cell>
          <cell r="G541">
            <v>4271.1899999999996</v>
          </cell>
        </row>
        <row r="542">
          <cell r="C542" t="str">
            <v>"Кредо", ООО</v>
          </cell>
          <cell r="D542" t="str">
            <v>Бетон гидр. В-7,5 F200 W6</v>
          </cell>
          <cell r="G542">
            <v>3059.32</v>
          </cell>
        </row>
        <row r="543">
          <cell r="C543" t="str">
            <v>"Кредо", ООО</v>
          </cell>
          <cell r="D543" t="str">
            <v>Бетон гидр. В-15 F200 W6</v>
          </cell>
          <cell r="G543">
            <v>3453.39</v>
          </cell>
        </row>
        <row r="544">
          <cell r="C544" t="str">
            <v>"Кредо", ООО</v>
          </cell>
          <cell r="D544" t="str">
            <v>Бетон гидр. В-20 F200 W6</v>
          </cell>
          <cell r="G544">
            <v>3521.19</v>
          </cell>
        </row>
        <row r="545">
          <cell r="C545" t="str">
            <v>"Кредо", ООО</v>
          </cell>
          <cell r="D545" t="str">
            <v>Бетон гидр. В-22,5 F200 W6</v>
          </cell>
          <cell r="G545">
            <v>3601.69</v>
          </cell>
        </row>
        <row r="546">
          <cell r="C546" t="str">
            <v>"Кредо", ООО</v>
          </cell>
          <cell r="D546" t="str">
            <v>Бетон гидр. В-25 F200 W6</v>
          </cell>
          <cell r="G546">
            <v>3737.29</v>
          </cell>
        </row>
        <row r="547">
          <cell r="C547" t="str">
            <v>"Кредо", ООО</v>
          </cell>
          <cell r="D547" t="str">
            <v>Бетон гидр. В-25 F200 W8</v>
          </cell>
          <cell r="G547">
            <v>3898.31</v>
          </cell>
        </row>
        <row r="548">
          <cell r="C548" t="str">
            <v>"Кредо", ООО</v>
          </cell>
          <cell r="D548" t="str">
            <v>Бетон гидр. В-30 F200 W6</v>
          </cell>
          <cell r="G548">
            <v>4063.56</v>
          </cell>
        </row>
        <row r="549">
          <cell r="C549" t="str">
            <v>"Кредо", ООО</v>
          </cell>
          <cell r="D549" t="str">
            <v>Бетон гидр. В-30 F200 W8</v>
          </cell>
          <cell r="G549">
            <v>4118.6400000000003</v>
          </cell>
        </row>
        <row r="550">
          <cell r="C550" t="str">
            <v>"Кредо", ООО</v>
          </cell>
          <cell r="D550" t="str">
            <v>Бетон гидр. В-35 F200 W6</v>
          </cell>
          <cell r="G550">
            <v>4245.76</v>
          </cell>
        </row>
        <row r="551">
          <cell r="C551" t="str">
            <v>"Кредо", ООО</v>
          </cell>
          <cell r="D551" t="str">
            <v>Бетон гидр. В-35 F200 W8</v>
          </cell>
          <cell r="G551">
            <v>4245.76</v>
          </cell>
        </row>
        <row r="552">
          <cell r="C552" t="str">
            <v>"Кредо", ООО</v>
          </cell>
          <cell r="D552" t="str">
            <v>Бетон гидр. В-40 F200 W8</v>
          </cell>
          <cell r="G552">
            <v>4525.42</v>
          </cell>
        </row>
        <row r="553">
          <cell r="C553" t="str">
            <v>"Кредо", ООО</v>
          </cell>
          <cell r="D553" t="str">
            <v>Раствор М-100</v>
          </cell>
          <cell r="G553">
            <v>2508.4699999999998</v>
          </cell>
        </row>
        <row r="554">
          <cell r="C554" t="str">
            <v>"Кредо", ООО</v>
          </cell>
          <cell r="D554" t="str">
            <v>Раствор М-150</v>
          </cell>
          <cell r="G554">
            <v>2601.69</v>
          </cell>
        </row>
        <row r="555">
          <cell r="C555" t="str">
            <v>"Кредо", ООО</v>
          </cell>
          <cell r="D555" t="str">
            <v>Раствор М-200</v>
          </cell>
          <cell r="G555">
            <v>2702.54</v>
          </cell>
        </row>
        <row r="556">
          <cell r="C556" t="str">
            <v>"Кредо", ООО</v>
          </cell>
          <cell r="D556" t="str">
            <v>Раствор М 150 F200 W6</v>
          </cell>
          <cell r="G556">
            <v>3423.73</v>
          </cell>
        </row>
        <row r="557">
          <cell r="C557" t="str">
            <v>"Кредо", ООО</v>
          </cell>
          <cell r="D557" t="str">
            <v>Раствор М 200 F200 W6</v>
          </cell>
          <cell r="G557">
            <v>3495.76</v>
          </cell>
        </row>
        <row r="558">
          <cell r="C558" t="str">
            <v>"Кредо", ООО</v>
          </cell>
          <cell r="D558" t="str">
            <v>Раствор М 200 F250 W6</v>
          </cell>
          <cell r="G558">
            <v>3788.14</v>
          </cell>
        </row>
        <row r="559">
          <cell r="C559" t="str">
            <v>"Кредо", ООО</v>
          </cell>
          <cell r="D559" t="str">
            <v>Раствор М-100 (на крупном песке)</v>
          </cell>
          <cell r="G559">
            <v>2724.58</v>
          </cell>
        </row>
        <row r="560">
          <cell r="C560" t="str">
            <v>"Кредо", ООО</v>
          </cell>
          <cell r="D560" t="str">
            <v>Раствор М-150 (на крупном песке)</v>
          </cell>
          <cell r="G560">
            <v>2830.51</v>
          </cell>
        </row>
        <row r="561">
          <cell r="C561" t="str">
            <v>"Кредо", ООО</v>
          </cell>
          <cell r="D561" t="str">
            <v>Раствор М-200 (на крупном песке)</v>
          </cell>
          <cell r="G561">
            <v>3042.37</v>
          </cell>
        </row>
        <row r="562">
          <cell r="C562" t="str">
            <v>"Кредо", ООО</v>
          </cell>
          <cell r="D562" t="str">
            <v>Раствор М-250 (на крупном песке)</v>
          </cell>
          <cell r="G562">
            <v>3474.58</v>
          </cell>
        </row>
        <row r="563">
          <cell r="C563" t="str">
            <v>"Кредо", ООО</v>
          </cell>
          <cell r="D563" t="str">
            <v>Блоки фундаментные ФБС 12-3-6</v>
          </cell>
          <cell r="G563">
            <v>737.29</v>
          </cell>
        </row>
        <row r="564">
          <cell r="C564" t="str">
            <v>"Кредо", ООО</v>
          </cell>
          <cell r="D564" t="str">
            <v>Блоки фундаментные ФБС 12-4-6</v>
          </cell>
          <cell r="G564">
            <v>961.86</v>
          </cell>
        </row>
        <row r="565">
          <cell r="C565" t="str">
            <v>"Кредо", ООО</v>
          </cell>
          <cell r="D565" t="str">
            <v>Блоки фундаментные ФБС 12-5-6</v>
          </cell>
          <cell r="G565">
            <v>1186.44</v>
          </cell>
        </row>
        <row r="566">
          <cell r="C566" t="str">
            <v>"Кредо", ООО</v>
          </cell>
          <cell r="D566" t="str">
            <v>Блоки фундаментные ФБС 12-6-6</v>
          </cell>
          <cell r="G566">
            <v>1415.25</v>
          </cell>
        </row>
        <row r="567">
          <cell r="C567" t="str">
            <v>"Кредо", ООО</v>
          </cell>
          <cell r="D567" t="str">
            <v>Блоки фундаментные ФБС 24-3-6</v>
          </cell>
          <cell r="G567">
            <v>1457.63</v>
          </cell>
        </row>
        <row r="568">
          <cell r="C568" t="str">
            <v>"Кредо", ООО</v>
          </cell>
          <cell r="D568" t="str">
            <v>Блоки фундаментные ФБС 24-4-6</v>
          </cell>
          <cell r="G568">
            <v>1915.25</v>
          </cell>
        </row>
        <row r="569">
          <cell r="C569" t="str">
            <v>"Кредо", ООО</v>
          </cell>
          <cell r="D569" t="str">
            <v>Блоки фундаментные ФБС 24-5-6</v>
          </cell>
          <cell r="G569">
            <v>2355.9299999999998</v>
          </cell>
        </row>
        <row r="570">
          <cell r="C570" t="str">
            <v>"Кредо", ООО</v>
          </cell>
          <cell r="D570" t="str">
            <v>Блоки фундаментные ФБС 24-6-6</v>
          </cell>
          <cell r="G570">
            <v>2813.56</v>
          </cell>
        </row>
        <row r="571">
          <cell r="C571" t="str">
            <v>"Кредо", ООО</v>
          </cell>
          <cell r="D571" t="str">
            <v>Блоки фундаментные ФБС 9-4-6</v>
          </cell>
          <cell r="G571">
            <v>737.29</v>
          </cell>
        </row>
        <row r="572">
          <cell r="C572" t="str">
            <v>"Кредо", ООО</v>
          </cell>
          <cell r="D572" t="str">
            <v>Блоки фундаментные ФБС 9-3-6</v>
          </cell>
          <cell r="G572">
            <v>567.79999999999995</v>
          </cell>
        </row>
        <row r="573">
          <cell r="C573" t="str">
            <v>"Кредо", ООО</v>
          </cell>
          <cell r="D573" t="str">
            <v>Блоки фундаментные ФБС 6-4-6</v>
          </cell>
          <cell r="G573">
            <v>516.95000000000005</v>
          </cell>
        </row>
        <row r="574">
          <cell r="C574" t="str">
            <v>"Кредо", ООО</v>
          </cell>
          <cell r="D574" t="str">
            <v>Кольцо КС 7-3</v>
          </cell>
          <cell r="G574">
            <v>944.92</v>
          </cell>
        </row>
        <row r="575">
          <cell r="C575" t="str">
            <v>"Кредо", ООО</v>
          </cell>
          <cell r="D575" t="str">
            <v>Кольцо КС 7-9</v>
          </cell>
          <cell r="G575">
            <v>1347.46</v>
          </cell>
        </row>
        <row r="576">
          <cell r="C576" t="str">
            <v>"Кредо", ООО</v>
          </cell>
          <cell r="D576" t="str">
            <v>Кольцо КС 10-3</v>
          </cell>
          <cell r="G576">
            <v>1156.78</v>
          </cell>
        </row>
        <row r="577">
          <cell r="C577" t="str">
            <v>"Кредо", ООО</v>
          </cell>
          <cell r="D577" t="str">
            <v>Кольцо КС 10-45</v>
          </cell>
          <cell r="G577">
            <v>1334.75</v>
          </cell>
        </row>
        <row r="578">
          <cell r="C578" t="str">
            <v>"Кредо", ООО</v>
          </cell>
          <cell r="D578" t="str">
            <v>Кольцо КС 10-6</v>
          </cell>
          <cell r="G578">
            <v>1423.73</v>
          </cell>
        </row>
        <row r="579">
          <cell r="C579" t="str">
            <v>"Кредо", ООО</v>
          </cell>
          <cell r="D579" t="str">
            <v>Кольцо КС 10-9</v>
          </cell>
          <cell r="G579">
            <v>1779.66</v>
          </cell>
        </row>
        <row r="580">
          <cell r="C580" t="str">
            <v>"Кредо", ООО</v>
          </cell>
          <cell r="D580" t="str">
            <v>Кольцо КС 15-3</v>
          </cell>
          <cell r="G580">
            <v>1601.69</v>
          </cell>
        </row>
        <row r="581">
          <cell r="C581" t="str">
            <v>"Кредо", ООО</v>
          </cell>
          <cell r="D581" t="str">
            <v>Кольцо КС 15-45</v>
          </cell>
          <cell r="G581">
            <v>1855.93</v>
          </cell>
        </row>
        <row r="582">
          <cell r="C582" t="str">
            <v>"Кредо", ООО</v>
          </cell>
          <cell r="D582" t="str">
            <v>Кольцо КС 15-6</v>
          </cell>
          <cell r="G582">
            <v>1974.58</v>
          </cell>
        </row>
        <row r="583">
          <cell r="C583" t="str">
            <v>"Кредо", ООО</v>
          </cell>
          <cell r="D583" t="str">
            <v>Кольцо КС 15-9</v>
          </cell>
          <cell r="G583">
            <v>2466.1</v>
          </cell>
        </row>
        <row r="584">
          <cell r="C584" t="str">
            <v>"Кредо", ООО</v>
          </cell>
          <cell r="D584" t="str">
            <v>Кольцо КС 20-6</v>
          </cell>
          <cell r="G584">
            <v>3135.59</v>
          </cell>
        </row>
        <row r="585">
          <cell r="C585" t="str">
            <v>"Кредо", ООО</v>
          </cell>
          <cell r="D585" t="str">
            <v>Кольцо КС 20-9</v>
          </cell>
          <cell r="G585">
            <v>4271.1899999999996</v>
          </cell>
        </row>
        <row r="586">
          <cell r="C586" t="str">
            <v>"Кредо", ООО</v>
          </cell>
          <cell r="D586" t="str">
            <v>Кольцо КД 10.9</v>
          </cell>
          <cell r="G586">
            <v>4966.1000000000004</v>
          </cell>
        </row>
        <row r="587">
          <cell r="C587" t="str">
            <v>"Кредо", ООО</v>
          </cell>
          <cell r="D587" t="str">
            <v>Днище под кольцо ПН 7</v>
          </cell>
          <cell r="G587">
            <v>741.53</v>
          </cell>
        </row>
        <row r="588">
          <cell r="C588" t="str">
            <v>"Кредо", ООО</v>
          </cell>
          <cell r="D588" t="str">
            <v>Днище под кольцо ПН 10</v>
          </cell>
          <cell r="G588">
            <v>2288.14</v>
          </cell>
        </row>
        <row r="589">
          <cell r="C589" t="str">
            <v>"Кредо", ООО</v>
          </cell>
          <cell r="D589" t="str">
            <v>Днище под кольцо ПН 15</v>
          </cell>
          <cell r="G589">
            <v>4144.07</v>
          </cell>
        </row>
        <row r="590">
          <cell r="C590" t="str">
            <v>"Кредо", ООО</v>
          </cell>
          <cell r="D590" t="str">
            <v>Днище под кольцо ПН 20</v>
          </cell>
          <cell r="G590">
            <v>7322.03</v>
          </cell>
        </row>
        <row r="591">
          <cell r="C591" t="str">
            <v>"Кредо", ООО</v>
          </cell>
          <cell r="D591" t="str">
            <v>Крышка на кольцо ПП 10-1</v>
          </cell>
          <cell r="G591">
            <v>1533.9</v>
          </cell>
        </row>
        <row r="592">
          <cell r="C592" t="str">
            <v>"Кредо", ООО</v>
          </cell>
          <cell r="D592" t="str">
            <v>Крышка на кольцо 1ПП 15-1(2ПП 15-1)</v>
          </cell>
          <cell r="G592">
            <v>3559.32</v>
          </cell>
        </row>
        <row r="593">
          <cell r="C593" t="str">
            <v>"Кредо", ООО</v>
          </cell>
          <cell r="D593" t="str">
            <v>Крышка на кольцо 1ПП 20-1</v>
          </cell>
          <cell r="G593">
            <v>6084.75</v>
          </cell>
        </row>
        <row r="594">
          <cell r="C594" t="str">
            <v>"Кредо", ООО</v>
          </cell>
          <cell r="D594" t="str">
            <v>Крышка на кольцо ПП 10-2</v>
          </cell>
          <cell r="G594">
            <v>1906.78</v>
          </cell>
        </row>
        <row r="595">
          <cell r="C595" t="str">
            <v>"Кредо", ООО</v>
          </cell>
          <cell r="D595" t="str">
            <v>Крышка на кольцо 1ПП 15-2(2ПП 15-2)</v>
          </cell>
          <cell r="G595">
            <v>4008.47</v>
          </cell>
        </row>
        <row r="596">
          <cell r="C596" t="str">
            <v>"Кредо", ООО</v>
          </cell>
          <cell r="D596" t="str">
            <v>Плита 2П30-18-30</v>
          </cell>
          <cell r="G596">
            <v>7084.75</v>
          </cell>
        </row>
        <row r="597">
          <cell r="C597" t="str">
            <v>"Кредо", ООО</v>
          </cell>
          <cell r="D597" t="str">
            <v>Кольцо опорное КО-6</v>
          </cell>
          <cell r="G597">
            <v>491.53</v>
          </cell>
        </row>
        <row r="598">
          <cell r="C598" t="str">
            <v>"Кредо", ООО</v>
          </cell>
          <cell r="D598" t="str">
            <v xml:space="preserve">Бордюр БР 100.30.15 </v>
          </cell>
          <cell r="G598">
            <v>245.76</v>
          </cell>
        </row>
        <row r="599">
          <cell r="C599" t="str">
            <v>"Усть-Лабинский завод МЖБК", ООО</v>
          </cell>
          <cell r="D599" t="str">
            <v>Балка Б-1190.140.123-ТВ-АIII-B</v>
          </cell>
          <cell r="G599">
            <v>245141.53</v>
          </cell>
        </row>
        <row r="600">
          <cell r="C600" t="str">
            <v>"Усть-Лабинский завод МЖБК", ООО</v>
          </cell>
          <cell r="D600" t="str">
            <v>Балка Б-1190.174.123-ТВ-АIII-1B</v>
          </cell>
          <cell r="G600">
            <v>256582.2</v>
          </cell>
        </row>
        <row r="601">
          <cell r="C601" t="str">
            <v>"Усть-Лабинский завод МЖБК", ООО</v>
          </cell>
          <cell r="D601" t="str">
            <v>Балка Б-1500.140.123-ТВ-АIII-K</v>
          </cell>
          <cell r="G601">
            <v>294684.75</v>
          </cell>
        </row>
        <row r="602">
          <cell r="C602" t="str">
            <v>"Усть-Лабинский завод МЖБК", ООО</v>
          </cell>
          <cell r="D602" t="str">
            <v>Балка Б-1500.140.123-ТВ-АIII-M</v>
          </cell>
          <cell r="G602">
            <v>316367.8</v>
          </cell>
        </row>
        <row r="603">
          <cell r="C603" t="str">
            <v>"Усть-Лабинский завод МЖБК", ООО</v>
          </cell>
          <cell r="D603" t="str">
            <v>Балка Б-1500.174.123-ТВ-АIII-K</v>
          </cell>
          <cell r="G603">
            <v>319812.71000000002</v>
          </cell>
        </row>
        <row r="604">
          <cell r="C604" t="str">
            <v>"Усть-Лабинский завод МЖБК", ООО</v>
          </cell>
          <cell r="D604" t="str">
            <v>Балка Б-1500.174.123-ТВ-АIII-K</v>
          </cell>
          <cell r="G604">
            <v>330961.02</v>
          </cell>
        </row>
        <row r="605">
          <cell r="C605" t="str">
            <v>"Усть-Лабинский завод МЖБК", ООО</v>
          </cell>
          <cell r="D605" t="str">
            <v>Балка Б-1800.140.123-ТВ-АIII-K</v>
          </cell>
          <cell r="G605">
            <v>359555.93</v>
          </cell>
        </row>
        <row r="606">
          <cell r="C606" t="str">
            <v>"Усть-Лабинский завод МЖБК", ООО</v>
          </cell>
          <cell r="D606" t="str">
            <v>Балка Б-1800.140.123-В-АIII-K</v>
          </cell>
          <cell r="G606">
            <v>392777.12</v>
          </cell>
        </row>
        <row r="607">
          <cell r="C607" t="str">
            <v>"Усть-Лабинский завод МЖБК", ООО</v>
          </cell>
          <cell r="D607" t="str">
            <v>Балка Б-1800.174.123-ТВ-АIII-K</v>
          </cell>
          <cell r="G607">
            <v>382388.98</v>
          </cell>
        </row>
        <row r="608">
          <cell r="C608" t="str">
            <v>"Усть-Лабинский завод МЖБК", ООО</v>
          </cell>
          <cell r="D608" t="str">
            <v>Балка Б-1800.174.123-В-АIII-K</v>
          </cell>
          <cell r="G608">
            <v>415922.88</v>
          </cell>
        </row>
        <row r="609">
          <cell r="C609" t="str">
            <v>"Усть-Лабинский завод МЖБК", ООО</v>
          </cell>
          <cell r="D609" t="str">
            <v>Балка Б-2100.140.123-ТВ-АIII-H</v>
          </cell>
          <cell r="G609">
            <v>414622.88</v>
          </cell>
        </row>
        <row r="610">
          <cell r="C610" t="str">
            <v>"Усть-Лабинский завод МЖБК", ООО</v>
          </cell>
          <cell r="D610" t="str">
            <v>Балка Б-2100.140.123-В-АIII-H</v>
          </cell>
          <cell r="G610">
            <v>435652.54</v>
          </cell>
        </row>
        <row r="611">
          <cell r="C611" t="str">
            <v>"Усть-Лабинский завод МЖБК", ООО</v>
          </cell>
          <cell r="D611" t="str">
            <v>Балка Б-2100.174.123-ТВ-АIII-H</v>
          </cell>
          <cell r="G611">
            <v>442139.83</v>
          </cell>
        </row>
        <row r="612">
          <cell r="C612" t="str">
            <v>"Усть-Лабинский завод МЖБК", ООО</v>
          </cell>
          <cell r="D612" t="str">
            <v>Балка Б-2100.174.123-В-АIII-H</v>
          </cell>
          <cell r="G612">
            <v>469872.88</v>
          </cell>
        </row>
        <row r="613">
          <cell r="C613" t="str">
            <v>"Усть-Лабинский завод МЖБК", ООО</v>
          </cell>
          <cell r="D613" t="str">
            <v>Балка Б-2100.140.123-ТВ-АIII</v>
          </cell>
          <cell r="G613">
            <v>440752.54</v>
          </cell>
        </row>
        <row r="614">
          <cell r="C614" t="str">
            <v>"Усть-Лабинский завод МЖБК", ООО</v>
          </cell>
          <cell r="D614" t="str">
            <v>Балка Б-2100.174.123-ТВ-АIII</v>
          </cell>
          <cell r="G614">
            <v>472883.05</v>
          </cell>
        </row>
        <row r="615">
          <cell r="C615" t="str">
            <v>"Усть-Лабинский завод МЖБК", ООО</v>
          </cell>
          <cell r="D615" t="str">
            <v>Балка Б-2100.180.123-ТВ-АIII</v>
          </cell>
          <cell r="G615">
            <v>475654.24</v>
          </cell>
        </row>
        <row r="616">
          <cell r="C616" t="str">
            <v>"Усть-Лабинский завод МЖБК", ООО</v>
          </cell>
          <cell r="D616" t="str">
            <v>Балка Б-2100.194.123-ТВ-АIII</v>
          </cell>
          <cell r="G616">
            <v>482739.83</v>
          </cell>
        </row>
        <row r="617">
          <cell r="C617" t="str">
            <v>"Усть-Лабинский завод МЖБК", ООО</v>
          </cell>
          <cell r="D617" t="str">
            <v>Балка Б-2400.140.123-ТВ-АIII-K</v>
          </cell>
          <cell r="G617">
            <v>460349.15</v>
          </cell>
        </row>
        <row r="618">
          <cell r="C618" t="str">
            <v>"Усть-Лабинский завод МЖБК", ООО</v>
          </cell>
          <cell r="D618" t="str">
            <v>Балка Б-2400.140.123-В-АIII-H</v>
          </cell>
          <cell r="G618">
            <v>468427.12</v>
          </cell>
        </row>
        <row r="619">
          <cell r="C619" t="str">
            <v>"Усть-Лабинский завод МЖБК", ООО</v>
          </cell>
          <cell r="D619" t="str">
            <v>Балка Б-2400.140.123-В-АIII-H</v>
          </cell>
          <cell r="G619">
            <v>523226.27</v>
          </cell>
        </row>
        <row r="620">
          <cell r="C620" t="str">
            <v>"Усть-Лабинский завод МЖБК", ООО</v>
          </cell>
          <cell r="D620" t="str">
            <v>Балка Б-2400.140.123-В-АIII</v>
          </cell>
          <cell r="G620">
            <v>484528.81</v>
          </cell>
        </row>
        <row r="621">
          <cell r="C621" t="str">
            <v>"Усть-Лабинский завод МЖБК", ООО</v>
          </cell>
          <cell r="D621" t="str">
            <v>Балка Б-2400.174.123-ТВ-АIII-1K</v>
          </cell>
          <cell r="G621">
            <v>502352.54</v>
          </cell>
        </row>
        <row r="622">
          <cell r="C622" t="str">
            <v>"Усть-Лабинский завод МЖБК", ООО</v>
          </cell>
          <cell r="D622" t="str">
            <v>Балка Б-2400.174.123-В-АIII-H</v>
          </cell>
          <cell r="G622">
            <v>511073.73</v>
          </cell>
        </row>
        <row r="623">
          <cell r="C623" t="str">
            <v>"Усть-Лабинский завод МЖБК", ООО</v>
          </cell>
          <cell r="D623" t="str">
            <v>Балка Б-2400.174.123-В-АIII-H</v>
          </cell>
          <cell r="G623">
            <v>559507.63</v>
          </cell>
        </row>
        <row r="624">
          <cell r="C624" t="str">
            <v>"Усть-Лабинский завод МЖБК", ООО</v>
          </cell>
          <cell r="D624" t="str">
            <v>Балка Б-2400.174.123-В-АIII</v>
          </cell>
          <cell r="G624">
            <v>545047.46</v>
          </cell>
        </row>
        <row r="625">
          <cell r="C625" t="str">
            <v>"Усть-Лабинский завод МЖБК", ООО</v>
          </cell>
          <cell r="D625" t="str">
            <v>Балка Б-2800.140.123-В-АIII-K</v>
          </cell>
          <cell r="G625">
            <v>622167.80000000005</v>
          </cell>
        </row>
        <row r="626">
          <cell r="C626" t="str">
            <v>"Усть-Лабинский завод МЖБК", ООО</v>
          </cell>
          <cell r="D626" t="str">
            <v>Балка Б-2800.174.123-В-АIII-K</v>
          </cell>
          <cell r="G626">
            <v>661135.59</v>
          </cell>
        </row>
        <row r="627">
          <cell r="C627" t="str">
            <v>"Усть-Лабинский завод МЖБК", ООО</v>
          </cell>
          <cell r="D627" t="str">
            <v>Балка Б-3300.140.123-ТВ-АIII-H</v>
          </cell>
          <cell r="G627">
            <v>739188.14</v>
          </cell>
        </row>
        <row r="628">
          <cell r="C628" t="str">
            <v>"Усть-Лабинский завод МЖБК", ООО</v>
          </cell>
          <cell r="D628" t="str">
            <v>Балка Б-3300.174.123-ТВ-АIII-H</v>
          </cell>
          <cell r="G628">
            <v>784455.93</v>
          </cell>
        </row>
        <row r="629">
          <cell r="C629" t="str">
            <v>"Усть-Лабинский завод МЖБК", ООО</v>
          </cell>
          <cell r="D629" t="str">
            <v>Балка Б-2216.140.123-ТВ-АIII</v>
          </cell>
          <cell r="G629">
            <v>441916.1</v>
          </cell>
        </row>
        <row r="630">
          <cell r="C630" t="str">
            <v>"Усть-Лабинский завод МЖБК", ООО</v>
          </cell>
          <cell r="D630" t="str">
            <v>Балка Б-2216.113.123-ТВ-АIII</v>
          </cell>
          <cell r="G630">
            <v>404138.14</v>
          </cell>
        </row>
        <row r="631">
          <cell r="C631" t="str">
            <v>"Усть-Лабинский завод МЖБК", ООО</v>
          </cell>
          <cell r="D631" t="str">
            <v>Балка Б-2216.174.123-ТВ-АIII</v>
          </cell>
          <cell r="G631">
            <v>469444.92</v>
          </cell>
        </row>
        <row r="632">
          <cell r="C632" t="str">
            <v>"Усть-Лабинский завод МЖБК", ООО</v>
          </cell>
          <cell r="D632" t="str">
            <v>Балка Б-1200.130.93-Т25АIIIв(с)</v>
          </cell>
          <cell r="G632">
            <v>162494.07</v>
          </cell>
        </row>
        <row r="633">
          <cell r="C633" t="str">
            <v>"Усть-Лабинский завод МЖБК", ООО</v>
          </cell>
          <cell r="D633" t="str">
            <v>Балка Б-1200.130.93-Т28АIIIв(с)</v>
          </cell>
          <cell r="G633">
            <v>163269.49</v>
          </cell>
        </row>
        <row r="634">
          <cell r="C634" t="str">
            <v>"Усть-Лабинский завод МЖБК", ООО</v>
          </cell>
          <cell r="D634" t="str">
            <v>Балка Б-1500.130.93-Т25АIIIв(с)</v>
          </cell>
          <cell r="G634">
            <v>197335.59</v>
          </cell>
        </row>
        <row r="635">
          <cell r="C635" t="str">
            <v>"Усть-Лабинский завод МЖБК", ООО</v>
          </cell>
          <cell r="D635" t="str">
            <v>Балка Б-1500.130.93-Т28АIIIв(с)</v>
          </cell>
          <cell r="G635">
            <v>198540.68</v>
          </cell>
        </row>
        <row r="636">
          <cell r="C636" t="str">
            <v>"Усть-Лабинский завод МЖБК", ООО</v>
          </cell>
          <cell r="D636" t="str">
            <v>Балка Б-1800.130.108-Т28АIIIв(с)</v>
          </cell>
          <cell r="G636">
            <v>248616.1</v>
          </cell>
        </row>
        <row r="637">
          <cell r="C637" t="str">
            <v>"Усть-Лабинский завод МЖБК", ООО</v>
          </cell>
          <cell r="D637" t="str">
            <v>Балка Б-18-1-Р</v>
          </cell>
          <cell r="G637">
            <v>259072.88</v>
          </cell>
        </row>
        <row r="638">
          <cell r="C638" t="str">
            <v>"Усть-Лабинский завод МЖБК", ООО</v>
          </cell>
          <cell r="D638" t="str">
            <v>Балка Б-18-1-Н</v>
          </cell>
          <cell r="G638">
            <v>259647.46</v>
          </cell>
        </row>
        <row r="639">
          <cell r="C639" t="str">
            <v>"Усть-Лабинский завод МЖБК", ООО</v>
          </cell>
          <cell r="D639" t="str">
            <v>Балка Б-18-14</v>
          </cell>
          <cell r="G639">
            <v>297745.76</v>
          </cell>
        </row>
        <row r="640">
          <cell r="C640" t="str">
            <v>"Усть-Лабинский завод МЖБК", ООО</v>
          </cell>
          <cell r="D640" t="str">
            <v>Балка Б-18-14-Н</v>
          </cell>
          <cell r="G640">
            <v>300967.8</v>
          </cell>
        </row>
        <row r="641">
          <cell r="C641" t="str">
            <v>"Усть-Лабинский завод МЖБК", ООО</v>
          </cell>
          <cell r="D641" t="str">
            <v>Балка Б-15-14</v>
          </cell>
          <cell r="G641">
            <v>247356.78</v>
          </cell>
        </row>
        <row r="642">
          <cell r="C642" t="str">
            <v>"Усть-Лабинский завод МЖБК", ООО</v>
          </cell>
          <cell r="D642" t="str">
            <v>Балка Б-15-14-Н</v>
          </cell>
          <cell r="G642">
            <v>247969.49</v>
          </cell>
        </row>
        <row r="643">
          <cell r="C643" t="str">
            <v>"Усть-Лабинский завод МЖБК", ООО</v>
          </cell>
          <cell r="D643" t="str">
            <v>Балка Б-12-1-Р</v>
          </cell>
          <cell r="G643">
            <v>177988.14</v>
          </cell>
        </row>
        <row r="644">
          <cell r="C644" t="str">
            <v>"Усть-Лабинский завод МЖБК", ООО</v>
          </cell>
          <cell r="D644" t="str">
            <v>Балка Б-12-1-Н</v>
          </cell>
          <cell r="G644">
            <v>176483.05</v>
          </cell>
        </row>
        <row r="645">
          <cell r="C645" t="str">
            <v>"Усть-Лабинский завод МЖБК", ООО</v>
          </cell>
          <cell r="D645" t="str">
            <v>Балка Б-12-14</v>
          </cell>
          <cell r="G645">
            <v>200802.54</v>
          </cell>
        </row>
        <row r="646">
          <cell r="C646" t="str">
            <v>"Усть-Лабинский завод МЖБК", ООО</v>
          </cell>
          <cell r="D646" t="str">
            <v>Балка Б-12-14-Н</v>
          </cell>
          <cell r="G646">
            <v>201415.25</v>
          </cell>
        </row>
        <row r="647">
          <cell r="C647" t="str">
            <v>"Усть-Лабинский завод МЖБК", ООО</v>
          </cell>
          <cell r="D647" t="str">
            <v>Балка Б24-П-Д</v>
          </cell>
          <cell r="G647">
            <v>456538.14</v>
          </cell>
        </row>
        <row r="648">
          <cell r="C648" t="str">
            <v>"Усть-Лабинский завод МЖБК", ООО</v>
          </cell>
          <cell r="D648" t="str">
            <v>Балка Б24-П-М</v>
          </cell>
          <cell r="G648">
            <v>459668.64</v>
          </cell>
        </row>
        <row r="649">
          <cell r="C649" t="str">
            <v>"Усть-Лабинский завод МЖБК", ООО</v>
          </cell>
          <cell r="D649" t="str">
            <v>Балка Б27-П-Д</v>
          </cell>
          <cell r="G649">
            <v>516474.58</v>
          </cell>
        </row>
        <row r="650">
          <cell r="C650" t="str">
            <v>"Усть-Лабинский завод МЖБК", ООО</v>
          </cell>
          <cell r="D650" t="str">
            <v>Балка Б27-П-М</v>
          </cell>
          <cell r="G650">
            <v>510792.37</v>
          </cell>
        </row>
        <row r="651">
          <cell r="C651" t="str">
            <v>"Усть-Лабинский завод МЖБК", ООО</v>
          </cell>
          <cell r="D651" t="str">
            <v>Рама ж/д. МГР-Т4М-1520-АРС-4</v>
          </cell>
          <cell r="G651">
            <v>31561.86</v>
          </cell>
        </row>
        <row r="652">
          <cell r="C652" t="str">
            <v>"Усть-Лабинский завод МЖБК", ООО</v>
          </cell>
          <cell r="D652" t="str">
            <v>Блок карниза БК-299</v>
          </cell>
          <cell r="G652">
            <v>6194.92</v>
          </cell>
        </row>
        <row r="653">
          <cell r="C653" t="str">
            <v>"Усть-Лабинский завод МЖБК", ООО</v>
          </cell>
          <cell r="D653" t="str">
            <v>Блок карниза БК-177</v>
          </cell>
          <cell r="G653">
            <v>3334.75</v>
          </cell>
        </row>
        <row r="654">
          <cell r="C654" t="str">
            <v>"Усть-Лабинский завод МЖБК", ООО</v>
          </cell>
          <cell r="D654" t="str">
            <v>Бетон М-100 В-7,5</v>
          </cell>
          <cell r="G654">
            <v>1991.53</v>
          </cell>
        </row>
        <row r="655">
          <cell r="C655" t="str">
            <v>"Усть-Лабинский завод МЖБК", ООО</v>
          </cell>
          <cell r="D655" t="str">
            <v>Бетон М-150 В-10</v>
          </cell>
          <cell r="G655">
            <v>2118.64</v>
          </cell>
        </row>
        <row r="656">
          <cell r="C656" t="str">
            <v>"Усть-Лабинский завод МЖБК", ООО</v>
          </cell>
          <cell r="D656" t="str">
            <v>Бетон М-200 В-15,0</v>
          </cell>
          <cell r="G656">
            <v>2245.7600000000002</v>
          </cell>
        </row>
        <row r="657">
          <cell r="C657" t="str">
            <v>"Усть-Лабинский завод МЖБК", ООО</v>
          </cell>
          <cell r="D657" t="str">
            <v>Бетон М-250 В-20,0</v>
          </cell>
          <cell r="G657">
            <v>2372.88</v>
          </cell>
        </row>
        <row r="658">
          <cell r="C658" t="str">
            <v>"Усть-Лабинский завод МЖБК", ООО</v>
          </cell>
          <cell r="D658" t="str">
            <v>Бетон М-300 В-22,5</v>
          </cell>
          <cell r="G658">
            <v>2500</v>
          </cell>
        </row>
        <row r="659">
          <cell r="C659" t="str">
            <v>"Усть-Лабинский завод МЖБК", ООО</v>
          </cell>
          <cell r="D659" t="str">
            <v>Бетон М-350 В-25</v>
          </cell>
          <cell r="G659">
            <v>2627.12</v>
          </cell>
        </row>
        <row r="660">
          <cell r="C660" t="str">
            <v>"Усть-Лабинский завод МЖБК", ООО</v>
          </cell>
          <cell r="D660" t="str">
            <v>Бетон М-350 В-27,5</v>
          </cell>
          <cell r="G660">
            <v>2838.98</v>
          </cell>
        </row>
        <row r="661">
          <cell r="C661" t="str">
            <v>"Усть-Лабинский завод МЖБК", ООО</v>
          </cell>
          <cell r="D661" t="str">
            <v>Бетон М-400 В-30,0</v>
          </cell>
          <cell r="G661">
            <v>3050.85</v>
          </cell>
        </row>
        <row r="662">
          <cell r="C662" t="str">
            <v>"Усть-Лабинский завод МЖБК", ООО</v>
          </cell>
          <cell r="D662" t="str">
            <v>Бетон М-450 В-35,0</v>
          </cell>
          <cell r="G662">
            <v>3347.46</v>
          </cell>
        </row>
        <row r="663">
          <cell r="C663" t="str">
            <v>"Усть-Лабинский завод МЖБК", ООО</v>
          </cell>
          <cell r="D663" t="str">
            <v>Бетон М-500 В-40,0</v>
          </cell>
          <cell r="G663">
            <v>3940.68</v>
          </cell>
        </row>
        <row r="664">
          <cell r="C664" t="str">
            <v>"Усть-Лабинский завод МЖБК", ООО</v>
          </cell>
          <cell r="D664" t="str">
            <v>Блок упора бетонный Б-5</v>
          </cell>
          <cell r="G664">
            <v>1016.95</v>
          </cell>
        </row>
        <row r="665">
          <cell r="C665" t="str">
            <v>"Усть-Лабинский завод МЖБК", ООО</v>
          </cell>
          <cell r="D665" t="str">
            <v>Блок лотка телескопич. Б-6</v>
          </cell>
          <cell r="G665">
            <v>593.22</v>
          </cell>
        </row>
        <row r="666">
          <cell r="C666" t="str">
            <v>"Усть-Лабинский завод МЖБК", ООО</v>
          </cell>
          <cell r="D666" t="str">
            <v>Блок лотка телескопич. Б-7</v>
          </cell>
          <cell r="G666">
            <v>3296.61</v>
          </cell>
        </row>
        <row r="667">
          <cell r="C667" t="str">
            <v>"Усть-Лабинский завод МЖБК", ООО</v>
          </cell>
          <cell r="D667" t="str">
            <v>Блок упора бетонный Б-9</v>
          </cell>
          <cell r="G667">
            <v>1101.69</v>
          </cell>
        </row>
        <row r="668">
          <cell r="C668" t="str">
            <v>"Усть-Лабинский завод МЖБК", ООО</v>
          </cell>
          <cell r="D668" t="str">
            <v>Блок упора бетонный Б-9а</v>
          </cell>
          <cell r="G668">
            <v>1377.12</v>
          </cell>
        </row>
        <row r="669">
          <cell r="C669" t="str">
            <v>"Усть-Лабинский завод МЖБК", ООО</v>
          </cell>
          <cell r="D669" t="str">
            <v>Блок СТБ</v>
          </cell>
          <cell r="G669">
            <v>62618.64</v>
          </cell>
        </row>
        <row r="670">
          <cell r="C670" t="str">
            <v>"Усть-Лабинский завод МЖБК", ООО</v>
          </cell>
          <cell r="D670" t="str">
            <v>Блок СТЛ</v>
          </cell>
          <cell r="G670">
            <v>36754.239999999998</v>
          </cell>
        </row>
        <row r="671">
          <cell r="C671" t="str">
            <v>"Усть-Лабинский завод МЖБК", ООО</v>
          </cell>
          <cell r="D671" t="str">
            <v>Блок зубоупора</v>
          </cell>
          <cell r="G671">
            <v>1525.42</v>
          </cell>
        </row>
        <row r="672">
          <cell r="C672" t="str">
            <v>"Усть-Лабинский завод МЖБК", ООО</v>
          </cell>
          <cell r="D672" t="str">
            <v>Бордюр 1,5м</v>
          </cell>
          <cell r="G672">
            <v>847.46</v>
          </cell>
        </row>
        <row r="673">
          <cell r="C673" t="str">
            <v>"Усть-Лабинский завод МЖБК", ООО</v>
          </cell>
          <cell r="D673" t="str">
            <v>Бордюр 3,0м</v>
          </cell>
          <cell r="G673">
            <v>2542.37</v>
          </cell>
        </row>
        <row r="674">
          <cell r="C674" t="str">
            <v>"Усть-Лабинский завод МЖБК", ООО</v>
          </cell>
          <cell r="D674" t="str">
            <v>Бордюр садовый</v>
          </cell>
          <cell r="G674">
            <v>508.47</v>
          </cell>
        </row>
        <row r="675">
          <cell r="C675" t="str">
            <v>"Усть-Лабинский завод МЖБК", ООО</v>
          </cell>
          <cell r="D675" t="str">
            <v>Бордюр ТБКБ</v>
          </cell>
          <cell r="G675">
            <v>19915.25</v>
          </cell>
        </row>
        <row r="676">
          <cell r="C676" t="str">
            <v>"Усть-Лабинский завод МЖБК", ООО</v>
          </cell>
          <cell r="D676" t="str">
            <v>Блок тетрапода Т-5</v>
          </cell>
          <cell r="G676">
            <v>13135.59</v>
          </cell>
        </row>
        <row r="677">
          <cell r="C677" t="str">
            <v>"Усть-Лабинский завод МЖБК", ООО</v>
          </cell>
          <cell r="D677" t="str">
            <v>Кабельный колодец ККС-2 (комп)</v>
          </cell>
          <cell r="G677">
            <v>8474.58</v>
          </cell>
        </row>
        <row r="678">
          <cell r="C678" t="str">
            <v>"Усть-Лабинский завод МЖБК", ООО</v>
          </cell>
          <cell r="D678" t="str">
            <v>Кольцо ж/б</v>
          </cell>
          <cell r="G678">
            <v>2966.1</v>
          </cell>
        </row>
        <row r="679">
          <cell r="C679" t="str">
            <v>"Усть-Лабинский завод МЖБК", ООО</v>
          </cell>
          <cell r="D679" t="str">
            <v>Плита колодца</v>
          </cell>
          <cell r="G679">
            <v>2711.86</v>
          </cell>
        </row>
        <row r="680">
          <cell r="C680" t="str">
            <v>"Усть-Лабинский завод МЖБК", ООО</v>
          </cell>
          <cell r="D680" t="str">
            <v>Куб</v>
          </cell>
          <cell r="G680">
            <v>5508.47</v>
          </cell>
        </row>
        <row r="681">
          <cell r="C681" t="str">
            <v>"Усть-Лабинский завод МЖБК", ООО</v>
          </cell>
          <cell r="D681" t="str">
            <v>Лежень Л 330.63.50-ТАЗ</v>
          </cell>
          <cell r="G681">
            <v>15763.56</v>
          </cell>
        </row>
        <row r="682">
          <cell r="C682" t="str">
            <v>"Усть-Лабинский завод МЖБК", ООО</v>
          </cell>
          <cell r="D682" t="str">
            <v>Лежень Л 380.63.50-ТАЗ</v>
          </cell>
          <cell r="G682">
            <v>18022.03</v>
          </cell>
        </row>
        <row r="683">
          <cell r="C683" t="str">
            <v>"Усть-Лабинский завод МЖБК", ООО</v>
          </cell>
          <cell r="D683" t="str">
            <v>Лежень Л 480.63.50-ТАЗ</v>
          </cell>
          <cell r="G683">
            <v>22116.1</v>
          </cell>
        </row>
        <row r="684">
          <cell r="C684" t="str">
            <v>"Усть-Лабинский завод МЖБК", ООО</v>
          </cell>
          <cell r="D684" t="str">
            <v>Лежень Л 565.63.50-ТАЗ</v>
          </cell>
          <cell r="G684">
            <v>25537.29</v>
          </cell>
        </row>
        <row r="685">
          <cell r="C685" t="str">
            <v>"Усть-Лабинский завод МЖБК", ООО</v>
          </cell>
          <cell r="D685" t="str">
            <v>Лоток 300.115.68</v>
          </cell>
          <cell r="G685">
            <v>8049.15</v>
          </cell>
        </row>
        <row r="686">
          <cell r="C686" t="str">
            <v>"Усть-Лабинский завод МЖБК", ООО</v>
          </cell>
          <cell r="D686" t="str">
            <v>Лоток 600.80.60</v>
          </cell>
          <cell r="G686">
            <v>13879.66</v>
          </cell>
        </row>
        <row r="687">
          <cell r="C687" t="str">
            <v>"Усть-Лабинский завод МЖБК", ООО</v>
          </cell>
          <cell r="D687" t="str">
            <v>Лоток 300.80.60</v>
          </cell>
          <cell r="G687">
            <v>5968.64</v>
          </cell>
        </row>
        <row r="688">
          <cell r="C688" t="str">
            <v>"Усть-Лабинский завод МЖБК", ООО</v>
          </cell>
          <cell r="D688" t="str">
            <v>Лоток 240.60.60</v>
          </cell>
          <cell r="G688">
            <v>4330.51</v>
          </cell>
        </row>
        <row r="689">
          <cell r="C689" t="str">
            <v>"Усть-Лабинский завод МЖБК", ООО</v>
          </cell>
          <cell r="D689" t="str">
            <v>Лоток 298.87.30</v>
          </cell>
          <cell r="G689">
            <v>5052.54</v>
          </cell>
        </row>
        <row r="690">
          <cell r="C690" t="str">
            <v>"Усть-Лабинский завод МЖБК", ООО</v>
          </cell>
          <cell r="D690" t="str">
            <v>Наконечник сваи НГ-60</v>
          </cell>
          <cell r="G690">
            <v>5105.08</v>
          </cell>
        </row>
        <row r="691">
          <cell r="C691" t="str">
            <v>"Усть-Лабинский завод МЖБК", ООО</v>
          </cell>
          <cell r="D691" t="str">
            <v>Насадки 1-БН-40-1-3</v>
          </cell>
          <cell r="G691">
            <v>23156.78</v>
          </cell>
        </row>
        <row r="692">
          <cell r="C692" t="str">
            <v>"Усть-Лабинский завод МЖБК", ООО</v>
          </cell>
          <cell r="D692" t="str">
            <v>Насадки 2-БН-40-2-3</v>
          </cell>
          <cell r="G692">
            <v>34745.760000000002</v>
          </cell>
        </row>
        <row r="693">
          <cell r="C693" t="str">
            <v>"Усть-Лабинский завод МЖБК", ООО</v>
          </cell>
          <cell r="D693" t="str">
            <v>Насадки 3-БН-60-1-1(2)</v>
          </cell>
          <cell r="G693">
            <v>53495.76</v>
          </cell>
        </row>
        <row r="694">
          <cell r="C694" t="str">
            <v>"Усть-Лабинский завод МЖБК", ООО</v>
          </cell>
          <cell r="D694" t="str">
            <v>Насадки 4-БН-40-1-3</v>
          </cell>
          <cell r="G694">
            <v>30050.85</v>
          </cell>
        </row>
        <row r="695">
          <cell r="C695" t="str">
            <v>"Усть-Лабинский завод МЖБК", ООО</v>
          </cell>
          <cell r="D695" t="str">
            <v>Насадки 5-БН-60-1-1(2)</v>
          </cell>
          <cell r="G695">
            <v>53593.22</v>
          </cell>
        </row>
        <row r="696">
          <cell r="C696" t="str">
            <v>"Усть-Лабинский завод МЖБК", ООО</v>
          </cell>
          <cell r="D696" t="str">
            <v>Насадки 6-БН-60-1-1(2)</v>
          </cell>
          <cell r="G696">
            <v>52898.31</v>
          </cell>
        </row>
        <row r="697">
          <cell r="C697" t="str">
            <v>"Усть-Лабинский завод МЖБК", ООО</v>
          </cell>
          <cell r="D697" t="str">
            <v>Плита берегоукрепительная</v>
          </cell>
          <cell r="G697">
            <v>1016.95</v>
          </cell>
        </row>
        <row r="698">
          <cell r="C698" t="str">
            <v>"Усть-Лабинский завод МЖБК", ООО</v>
          </cell>
          <cell r="D698" t="str">
            <v>Плита дорожная ПД-3-1,75</v>
          </cell>
          <cell r="G698">
            <v>16101.69</v>
          </cell>
        </row>
        <row r="699">
          <cell r="C699" t="str">
            <v>"Усть-Лабинский завод МЖБК", ООО</v>
          </cell>
          <cell r="D699" t="str">
            <v>Плита 1П30-18-30</v>
          </cell>
          <cell r="G699">
            <v>8517.7999999999993</v>
          </cell>
        </row>
        <row r="700">
          <cell r="C700" t="str">
            <v>"Усть-Лабинский завод МЖБК", ООО</v>
          </cell>
          <cell r="D700" t="str">
            <v>Плита 2П30-18-30</v>
          </cell>
          <cell r="G700">
            <v>7084.75</v>
          </cell>
        </row>
        <row r="701">
          <cell r="C701" t="str">
            <v>"Усть-Лабинский завод МЖБК", ООО</v>
          </cell>
          <cell r="D701" t="str">
            <v>Плита забора</v>
          </cell>
          <cell r="G701">
            <v>8050.85</v>
          </cell>
        </row>
        <row r="702">
          <cell r="C702" t="str">
            <v>"Усть-Лабинский завод МЖБК", ООО</v>
          </cell>
          <cell r="D702" t="str">
            <v xml:space="preserve">Плита П-1-4    </v>
          </cell>
          <cell r="G702">
            <v>12779.66</v>
          </cell>
        </row>
        <row r="703">
          <cell r="C703" t="str">
            <v>"Усть-Лабинский завод МЖБК", ООО</v>
          </cell>
          <cell r="D703" t="str">
            <v>Плита П-1-5</v>
          </cell>
          <cell r="G703">
            <v>11610.17</v>
          </cell>
        </row>
        <row r="704">
          <cell r="C704" t="str">
            <v>"Усть-Лабинский завод МЖБК", ООО</v>
          </cell>
          <cell r="D704" t="str">
            <v xml:space="preserve">Плита П-1-6 </v>
          </cell>
          <cell r="G704">
            <v>23788.14</v>
          </cell>
        </row>
        <row r="705">
          <cell r="C705" t="str">
            <v>"Усть-Лабинский завод МЖБК", ООО</v>
          </cell>
          <cell r="D705" t="str">
            <v xml:space="preserve">Плита П-1-8  </v>
          </cell>
          <cell r="G705">
            <v>42796.61</v>
          </cell>
        </row>
        <row r="706">
          <cell r="C706" t="str">
            <v>"Усть-Лабинский завод МЖБК", ООО</v>
          </cell>
          <cell r="D706" t="str">
            <v>Плита переходная П-400.124.25-Т-А3</v>
          </cell>
          <cell r="G706">
            <v>14110.17</v>
          </cell>
        </row>
        <row r="707">
          <cell r="C707" t="str">
            <v>"Усть-Лабинский завод МЖБК", ООО</v>
          </cell>
          <cell r="D707" t="str">
            <v>Плита переходная П-400.98.25-Т-А3</v>
          </cell>
          <cell r="G707">
            <v>11644.07</v>
          </cell>
        </row>
        <row r="708">
          <cell r="C708" t="str">
            <v>"Усть-Лабинский завод МЖБК", ООО</v>
          </cell>
          <cell r="D708" t="str">
            <v>Плита переходная П-600.124.30-Т-А3</v>
          </cell>
          <cell r="G708">
            <v>27983.05</v>
          </cell>
        </row>
        <row r="709">
          <cell r="C709" t="str">
            <v>"Усть-Лабинский завод МЖБК", ООО</v>
          </cell>
          <cell r="D709" t="str">
            <v>Плита переходная П-600.98.30-Т-А3</v>
          </cell>
          <cell r="G709">
            <v>20847.46</v>
          </cell>
        </row>
        <row r="710">
          <cell r="C710" t="str">
            <v>"Усть-Лабинский завод МЖБК", ООО</v>
          </cell>
          <cell r="D710" t="str">
            <v>Плита переходная П-800.124.40-Т-А3</v>
          </cell>
          <cell r="G710">
            <v>48389.83</v>
          </cell>
        </row>
        <row r="711">
          <cell r="C711" t="str">
            <v>"Усть-Лабинский завод МЖБК", ООО</v>
          </cell>
          <cell r="D711" t="str">
            <v>Плита переходная П-800.98.40-Т-А3</v>
          </cell>
          <cell r="G711">
            <v>38796.61</v>
          </cell>
        </row>
        <row r="712">
          <cell r="C712" t="str">
            <v>"Усть-Лабинский завод МЖБК", ООО</v>
          </cell>
          <cell r="D712" t="str">
            <v>Плита гибкого тюфяка</v>
          </cell>
          <cell r="G712">
            <v>1906.78</v>
          </cell>
        </row>
        <row r="713">
          <cell r="C713" t="str">
            <v>"Усть-Лабинский завод МЖБК", ООО</v>
          </cell>
          <cell r="D713" t="str">
            <v>Плита парапета</v>
          </cell>
          <cell r="G713">
            <v>508.47</v>
          </cell>
        </row>
        <row r="714">
          <cell r="C714" t="str">
            <v>"Усть-Лабинский завод МЖБК", ООО</v>
          </cell>
          <cell r="D714" t="str">
            <v>Плита проезжей часи</v>
          </cell>
          <cell r="G714">
            <v>37721.19</v>
          </cell>
        </row>
        <row r="715">
          <cell r="C715" t="str">
            <v>"Усть-Лабинский завод МЖБК", ООО</v>
          </cell>
          <cell r="D715" t="str">
            <v>Стойка</v>
          </cell>
          <cell r="G715">
            <v>123411.02</v>
          </cell>
        </row>
        <row r="716">
          <cell r="C716" t="str">
            <v>"Усть-Лабинский завод МЖБК", ООО</v>
          </cell>
          <cell r="D716" t="str">
            <v>Стойка</v>
          </cell>
          <cell r="G716">
            <v>76525.42</v>
          </cell>
        </row>
        <row r="717">
          <cell r="C717" t="str">
            <v>"Усть-Лабинский завод МЖБК", ООО</v>
          </cell>
          <cell r="D717" t="str">
            <v>Раствор М-100</v>
          </cell>
          <cell r="G717">
            <v>1906.78</v>
          </cell>
        </row>
        <row r="718">
          <cell r="C718" t="str">
            <v>"Усть-Лабинский завод МЖБК", ООО</v>
          </cell>
          <cell r="D718" t="str">
            <v>Раствор М-150</v>
          </cell>
          <cell r="G718">
            <v>2161.02</v>
          </cell>
        </row>
        <row r="719">
          <cell r="C719" t="str">
            <v>"Усть-Лабинский завод МЖБК", ООО</v>
          </cell>
          <cell r="D719" t="str">
            <v>Раствор М-200</v>
          </cell>
          <cell r="G719">
            <v>2372.88</v>
          </cell>
        </row>
        <row r="720">
          <cell r="C720" t="str">
            <v>"Усть-Лабинский завод МЖБК", ООО</v>
          </cell>
          <cell r="D720" t="str">
            <v>Раствор М-300</v>
          </cell>
          <cell r="G720">
            <v>2542.37</v>
          </cell>
        </row>
        <row r="721">
          <cell r="C721" t="str">
            <v>"Усть-Лабинский завод МЖБК", ООО</v>
          </cell>
          <cell r="D721" t="str">
            <v>Раствор М-350</v>
          </cell>
          <cell r="G721">
            <v>2711.86</v>
          </cell>
        </row>
        <row r="722">
          <cell r="C722" t="str">
            <v>"Усть-Лабинский завод МЖБК", ООО</v>
          </cell>
          <cell r="D722" t="str">
            <v>Ригель Р-1,2,3</v>
          </cell>
          <cell r="G722">
            <v>157625.42000000001</v>
          </cell>
        </row>
        <row r="723">
          <cell r="C723" t="str">
            <v>"Усть-Лабинский завод МЖБК", ООО</v>
          </cell>
          <cell r="D723" t="str">
            <v>Блок ригеля Р1(Р2)</v>
          </cell>
          <cell r="G723">
            <v>18637.29</v>
          </cell>
        </row>
        <row r="724">
          <cell r="C724" t="str">
            <v>"Усть-Лабинский завод МЖБК", ООО</v>
          </cell>
          <cell r="D724" t="str">
            <v>Блок ригеля Р3(Р4)</v>
          </cell>
          <cell r="G724">
            <v>30463.56</v>
          </cell>
        </row>
        <row r="725">
          <cell r="C725" t="str">
            <v>"Усть-Лабинский завод МЖБК", ООО</v>
          </cell>
          <cell r="D725" t="str">
            <v>Блок ригеля Р5</v>
          </cell>
          <cell r="G725">
            <v>10499.15</v>
          </cell>
        </row>
        <row r="726">
          <cell r="C726" t="str">
            <v>"Усть-Лабинский завод МЖБК", ООО</v>
          </cell>
          <cell r="D726" t="str">
            <v>Блок ригеля Р1-Б(Р2-Б)</v>
          </cell>
          <cell r="G726">
            <v>30922.880000000001</v>
          </cell>
        </row>
        <row r="727">
          <cell r="C727" t="str">
            <v>"Усть-Лабинский завод МЖБК", ООО</v>
          </cell>
          <cell r="D727" t="str">
            <v>Блок ригеля Р3-Б(Р4-Б)</v>
          </cell>
          <cell r="G727">
            <v>42289.83</v>
          </cell>
        </row>
        <row r="728">
          <cell r="C728" t="str">
            <v>"Усть-Лабинский завод МЖБК", ООО</v>
          </cell>
          <cell r="D728" t="str">
            <v>Блок стойки С200-2</v>
          </cell>
          <cell r="G728">
            <v>14737.29</v>
          </cell>
        </row>
        <row r="729">
          <cell r="C729" t="str">
            <v>"Усть-Лабинский завод МЖБК", ООО</v>
          </cell>
          <cell r="D729" t="str">
            <v>Блок стойки С350-2</v>
          </cell>
          <cell r="G729">
            <v>24827.97</v>
          </cell>
        </row>
        <row r="730">
          <cell r="C730" t="str">
            <v>"Усть-Лабинский завод МЖБК", ООО</v>
          </cell>
          <cell r="D730" t="str">
            <v>Блок стойки С500-2</v>
          </cell>
          <cell r="G730">
            <v>34912.71</v>
          </cell>
        </row>
        <row r="731">
          <cell r="C731" t="str">
            <v>"Усть-Лабинский завод МЖБК", ООО</v>
          </cell>
          <cell r="D731" t="str">
            <v>Блок стойки С550-2</v>
          </cell>
          <cell r="G731">
            <v>38107.629999999997</v>
          </cell>
        </row>
        <row r="732">
          <cell r="C732" t="str">
            <v>"Усть-Лабинский завод МЖБК", ООО</v>
          </cell>
          <cell r="D732" t="str">
            <v>Блок стойки С650-2</v>
          </cell>
          <cell r="G732">
            <v>45577.120000000003</v>
          </cell>
        </row>
        <row r="733">
          <cell r="C733" t="str">
            <v>"Усть-Лабинский завод МЖБК", ООО</v>
          </cell>
          <cell r="D733" t="str">
            <v>Блок стойки С900-2</v>
          </cell>
          <cell r="G733">
            <v>62626.27</v>
          </cell>
        </row>
        <row r="734">
          <cell r="C734" t="str">
            <v>"Усть-Лабинский завод МЖБК", ООО</v>
          </cell>
          <cell r="D734" t="str">
            <v>Блок стойки С950-2</v>
          </cell>
          <cell r="G734">
            <v>65831.360000000001</v>
          </cell>
        </row>
        <row r="735">
          <cell r="C735" t="str">
            <v>"Усть-Лабинский завод МЖБК", ООО</v>
          </cell>
          <cell r="D735" t="str">
            <v>Блок стойки С900-1</v>
          </cell>
          <cell r="G735">
            <v>74089.83</v>
          </cell>
        </row>
        <row r="736">
          <cell r="C736" t="str">
            <v>"Усть-Лабинский завод МЖБК", ООО</v>
          </cell>
          <cell r="D736" t="str">
            <v>Блок стойки С950-1</v>
          </cell>
          <cell r="G736">
            <v>77933.899999999994</v>
          </cell>
        </row>
        <row r="737">
          <cell r="C737" t="str">
            <v>"Усть-Лабинский завод МЖБК", ООО</v>
          </cell>
          <cell r="D737" t="str">
            <v>Блок фундамента Ф1</v>
          </cell>
          <cell r="G737">
            <v>55871.19</v>
          </cell>
        </row>
        <row r="738">
          <cell r="C738" t="str">
            <v>"Усть-Лабинский завод МЖБК", ООО</v>
          </cell>
          <cell r="D738" t="str">
            <v>Блок фундамента Ф2</v>
          </cell>
          <cell r="G738">
            <v>96974.58</v>
          </cell>
        </row>
        <row r="739">
          <cell r="C739" t="str">
            <v>"Усть-Лабинский завод МЖБК", ООО</v>
          </cell>
          <cell r="D739" t="str">
            <v>Блок ростверка ПР1</v>
          </cell>
          <cell r="G739">
            <v>49025.42</v>
          </cell>
        </row>
        <row r="740">
          <cell r="C740" t="str">
            <v>"Усть-Лабинский завод МЖБК", ООО</v>
          </cell>
          <cell r="D740" t="str">
            <v>Блок ростверка ПР2</v>
          </cell>
          <cell r="G740">
            <v>58985.59</v>
          </cell>
        </row>
        <row r="741">
          <cell r="C741" t="str">
            <v>"Усть-Лабинский завод МЖБК", ООО</v>
          </cell>
          <cell r="D741" t="str">
            <v>Блок насадки Н1</v>
          </cell>
          <cell r="G741">
            <v>13794.07</v>
          </cell>
        </row>
        <row r="742">
          <cell r="C742" t="str">
            <v>"Усть-Лабинский завод МЖБК", ООО</v>
          </cell>
          <cell r="D742" t="str">
            <v>Блок фундамента плиты ФП1</v>
          </cell>
          <cell r="G742">
            <v>75487.289999999994</v>
          </cell>
        </row>
        <row r="743">
          <cell r="C743" t="str">
            <v>"Усть-Лабинский завод МЖБК", ООО</v>
          </cell>
          <cell r="D743" t="str">
            <v>Блок распорки ЛР1</v>
          </cell>
          <cell r="G743">
            <v>1069.49</v>
          </cell>
        </row>
        <row r="744">
          <cell r="C744" t="str">
            <v>"Усть-Лабинский завод МЖБК", ООО</v>
          </cell>
          <cell r="D744" t="str">
            <v>Блок лестнечной площадки ЛП1</v>
          </cell>
          <cell r="G744">
            <v>2788.14</v>
          </cell>
        </row>
        <row r="745">
          <cell r="C745" t="str">
            <v>"Усть-Лабинский завод МЖБК", ООО</v>
          </cell>
          <cell r="D745" t="str">
            <v>Блок лестнечной площадки ЛП2</v>
          </cell>
          <cell r="G745">
            <v>5640.68</v>
          </cell>
        </row>
        <row r="746">
          <cell r="C746" t="str">
            <v>"Усть-Лабинский завод МЖБК", ООО</v>
          </cell>
          <cell r="D746" t="str">
            <v>Блок лестнечной площадки ЛП3</v>
          </cell>
          <cell r="G746">
            <v>5257.63</v>
          </cell>
        </row>
        <row r="747">
          <cell r="C747" t="str">
            <v>"Усть-Лабинский завод МЖБК", ООО</v>
          </cell>
          <cell r="D747" t="str">
            <v>Блок лестнечной площадки ЛП4</v>
          </cell>
          <cell r="G747">
            <v>7253.39</v>
          </cell>
        </row>
        <row r="748">
          <cell r="C748" t="str">
            <v>"Усть-Лабинский завод МЖБК", ООО</v>
          </cell>
          <cell r="D748" t="str">
            <v>Блок лестнечной площадки ЛП5</v>
          </cell>
          <cell r="G748">
            <v>8505.08</v>
          </cell>
        </row>
        <row r="749">
          <cell r="C749" t="str">
            <v>"Усть-Лабинский завод МЖБК", ООО</v>
          </cell>
          <cell r="D749" t="str">
            <v>Блок лестнечной площадки ЛП6</v>
          </cell>
          <cell r="G749">
            <v>11571.19</v>
          </cell>
        </row>
        <row r="750">
          <cell r="C750" t="str">
            <v>"Усть-Лабинский завод МЖБК", ООО</v>
          </cell>
          <cell r="D750" t="str">
            <v>Свая СОМ-6-160-1-б</v>
          </cell>
          <cell r="G750">
            <v>192726.27</v>
          </cell>
        </row>
        <row r="751">
          <cell r="C751" t="str">
            <v>"Усть-Лабинский завод МЖБК", ООО</v>
          </cell>
          <cell r="D751" t="str">
            <v>Свая СОМ-8-160-1-б</v>
          </cell>
          <cell r="G751">
            <v>234637.29</v>
          </cell>
        </row>
        <row r="752">
          <cell r="C752" t="str">
            <v>"Усть-Лабинский завод МЖБК", ООО</v>
          </cell>
          <cell r="D752" t="str">
            <v>Свая СОМ-6-160-2-б</v>
          </cell>
          <cell r="G752">
            <v>198427.12</v>
          </cell>
        </row>
        <row r="753">
          <cell r="C753" t="str">
            <v>"Усть-Лабинский завод МЖБК", ООО</v>
          </cell>
          <cell r="D753" t="str">
            <v>Свая СОМ-8-160-2-б</v>
          </cell>
          <cell r="G753">
            <v>239630.51</v>
          </cell>
        </row>
        <row r="754">
          <cell r="C754" t="str">
            <v>"Усть-Лабинский завод МЖБК", ООО</v>
          </cell>
          <cell r="D754" t="str">
            <v>Свая СОМ-6-160-3-б</v>
          </cell>
          <cell r="G754">
            <v>207643.22</v>
          </cell>
        </row>
        <row r="755">
          <cell r="C755" t="str">
            <v>"Усть-Лабинский завод МЖБК", ООО</v>
          </cell>
          <cell r="D755" t="str">
            <v>Свая СОМ-8-160-3-б</v>
          </cell>
          <cell r="G755">
            <v>254108.47</v>
          </cell>
        </row>
        <row r="756">
          <cell r="C756" t="str">
            <v>"Усть-Лабинский завод МЖБК", ООО</v>
          </cell>
          <cell r="D756" t="str">
            <v>Свая СОМ-6-160-4-б</v>
          </cell>
          <cell r="G756">
            <v>221227.97</v>
          </cell>
        </row>
        <row r="757">
          <cell r="C757" t="str">
            <v>"Усть-Лабинский завод МЖБК", ООО</v>
          </cell>
          <cell r="D757" t="str">
            <v>Свая СОМ-8-160-4-б</v>
          </cell>
          <cell r="G757">
            <v>271401.69</v>
          </cell>
        </row>
        <row r="758">
          <cell r="C758" t="str">
            <v>"Усть-Лабинский завод МЖБК", ООО</v>
          </cell>
          <cell r="D758" t="str">
            <v>Свая СКМ-10-60-1Н</v>
          </cell>
          <cell r="G758">
            <v>52333.05</v>
          </cell>
        </row>
        <row r="759">
          <cell r="C759" t="str">
            <v>"Усть-Лабинский завод МЖБК", ООО</v>
          </cell>
          <cell r="D759" t="str">
            <v>Свая СКМ-10-60-1Ф</v>
          </cell>
          <cell r="G759">
            <v>48436.44</v>
          </cell>
        </row>
        <row r="760">
          <cell r="C760" t="str">
            <v>"Усть-Лабинский завод МЖБК", ООО</v>
          </cell>
          <cell r="D760" t="str">
            <v>Свая СКМ-10-60-2Н</v>
          </cell>
          <cell r="G760">
            <v>54828.81</v>
          </cell>
        </row>
        <row r="761">
          <cell r="C761" t="str">
            <v>"Усть-Лабинский завод МЖБК", ООО</v>
          </cell>
          <cell r="D761" t="str">
            <v>Свая СКМ-10-60-2Ф</v>
          </cell>
          <cell r="G761">
            <v>50877.120000000003</v>
          </cell>
        </row>
        <row r="762">
          <cell r="C762" t="str">
            <v>"Усть-Лабинский завод МЖБК", ООО</v>
          </cell>
          <cell r="D762" t="str">
            <v>Свая СКМ-10-60-3Н</v>
          </cell>
          <cell r="G762">
            <v>57846.61</v>
          </cell>
        </row>
        <row r="763">
          <cell r="C763" t="str">
            <v>"Усть-Лабинский завод МЖБК", ООО</v>
          </cell>
          <cell r="D763" t="str">
            <v>Свая СКМ-10-60-3Ф</v>
          </cell>
          <cell r="G763">
            <v>53729.66</v>
          </cell>
        </row>
        <row r="764">
          <cell r="C764" t="str">
            <v>"Усть-Лабинский завод МЖБК", ООО</v>
          </cell>
          <cell r="D764" t="str">
            <v>Свая СКМ-12-60-1Н</v>
          </cell>
          <cell r="G764">
            <v>58153.39</v>
          </cell>
        </row>
        <row r="765">
          <cell r="C765" t="str">
            <v>"Усть-Лабинский завод МЖБК", ООО</v>
          </cell>
          <cell r="D765" t="str">
            <v>Свая СКМ-12-60-1Ф</v>
          </cell>
          <cell r="G765">
            <v>54370.34</v>
          </cell>
        </row>
        <row r="766">
          <cell r="C766" t="str">
            <v>"Усть-Лабинский завод МЖБК", ООО</v>
          </cell>
          <cell r="D766" t="str">
            <v>Свая СКМ-12-60-2Н</v>
          </cell>
          <cell r="G766">
            <v>61602.54</v>
          </cell>
        </row>
        <row r="767">
          <cell r="C767" t="str">
            <v>"Усть-Лабинский завод МЖБК", ООО</v>
          </cell>
          <cell r="D767" t="str">
            <v>Свая СКМ-12-60-2Ф</v>
          </cell>
          <cell r="G767">
            <v>57434.75</v>
          </cell>
        </row>
        <row r="768">
          <cell r="C768" t="str">
            <v>"Усть-Лабинский завод МЖБК", ООО</v>
          </cell>
          <cell r="D768" t="str">
            <v>Свая СКМ-12-60-3Н</v>
          </cell>
          <cell r="G768">
            <v>65034.75</v>
          </cell>
        </row>
        <row r="769">
          <cell r="C769" t="str">
            <v>"Усть-Лабинский завод МЖБК", ООО</v>
          </cell>
          <cell r="D769" t="str">
            <v>Свая СКМ-12-60-3Ф</v>
          </cell>
          <cell r="G769">
            <v>60867.8</v>
          </cell>
        </row>
        <row r="770">
          <cell r="C770" t="str">
            <v>"Усть-Лабинский завод МЖБК", ООО</v>
          </cell>
          <cell r="D770" t="str">
            <v>Свая СКМ-6-60-1Н</v>
          </cell>
          <cell r="G770">
            <v>36705.08</v>
          </cell>
        </row>
        <row r="771">
          <cell r="C771" t="str">
            <v>"Усть-Лабинский завод МЖБК", ООО</v>
          </cell>
          <cell r="D771" t="str">
            <v>Свая СКМ-6-60-1Ф</v>
          </cell>
          <cell r="G771">
            <v>33824.58</v>
          </cell>
        </row>
        <row r="772">
          <cell r="C772" t="str">
            <v>"Усть-Лабинский завод МЖБК", ООО</v>
          </cell>
          <cell r="D772" t="str">
            <v>Свая СКМ-6-60-2Н</v>
          </cell>
          <cell r="G772">
            <v>39509.32</v>
          </cell>
        </row>
        <row r="773">
          <cell r="C773" t="str">
            <v>"Усть-Лабинский завод МЖБК", ООО</v>
          </cell>
          <cell r="D773" t="str">
            <v>Свая СКМ-6-60-2Ф</v>
          </cell>
          <cell r="G773">
            <v>35432.199999999997</v>
          </cell>
        </row>
        <row r="774">
          <cell r="C774" t="str">
            <v>"Усть-Лабинский завод МЖБК", ООО</v>
          </cell>
          <cell r="D774" t="str">
            <v>Свая СКМ-6-60-3Н</v>
          </cell>
          <cell r="G774">
            <v>41335.589999999997</v>
          </cell>
        </row>
        <row r="775">
          <cell r="C775" t="str">
            <v>"Усть-Лабинский завод МЖБК", ООО</v>
          </cell>
          <cell r="D775" t="str">
            <v>Свая СКМ-6-60-3Ф</v>
          </cell>
          <cell r="G775">
            <v>37088.980000000003</v>
          </cell>
        </row>
        <row r="776">
          <cell r="C776" t="str">
            <v>"Усть-Лабинский завод МЖБК", ООО</v>
          </cell>
          <cell r="D776" t="str">
            <v>Свая СКМ-8-60-2Н</v>
          </cell>
          <cell r="G776">
            <v>48727.97</v>
          </cell>
        </row>
        <row r="777">
          <cell r="C777" t="str">
            <v>"Усть-Лабинский завод МЖБК", ООО</v>
          </cell>
          <cell r="D777" t="str">
            <v>Свая СКМ-8-60-2Ф</v>
          </cell>
          <cell r="G777">
            <v>44705.93</v>
          </cell>
        </row>
        <row r="778">
          <cell r="C778" t="str">
            <v>"Усть-Лабинский завод МЖБК", ООО</v>
          </cell>
          <cell r="D778" t="str">
            <v>Свая СКМ-8-60-1Н</v>
          </cell>
          <cell r="G778">
            <v>46315.25</v>
          </cell>
        </row>
        <row r="779">
          <cell r="C779" t="str">
            <v>"Усть-Лабинский завод МЖБК", ООО</v>
          </cell>
          <cell r="D779" t="str">
            <v>Свая СКМ-8-60-1Ф</v>
          </cell>
          <cell r="G779">
            <v>42311.02</v>
          </cell>
        </row>
        <row r="780">
          <cell r="C780" t="str">
            <v>"Усть-Лабинский завод МЖБК", ООО</v>
          </cell>
          <cell r="D780" t="str">
            <v>Свая СКМ-8-60-3Н</v>
          </cell>
          <cell r="G780">
            <v>50988.14</v>
          </cell>
        </row>
        <row r="781">
          <cell r="C781" t="str">
            <v>"Усть-Лабинский завод МЖБК", ООО</v>
          </cell>
          <cell r="D781" t="str">
            <v>Свая СКМ-8-60-3Ф</v>
          </cell>
          <cell r="G781">
            <v>46772.88</v>
          </cell>
        </row>
        <row r="782">
          <cell r="C782" t="str">
            <v>"Усть-Лабинский завод МЖБК", ООО</v>
          </cell>
          <cell r="D782" t="str">
            <v>Свая СКМ-4-60-1Н</v>
          </cell>
          <cell r="G782">
            <v>26028.81</v>
          </cell>
        </row>
        <row r="783">
          <cell r="C783" t="str">
            <v>"Усть-Лабинский завод МЖБК", ООО</v>
          </cell>
          <cell r="D783" t="str">
            <v>Свая СКМ-4-60-1Ф</v>
          </cell>
          <cell r="G783">
            <v>22150</v>
          </cell>
        </row>
        <row r="784">
          <cell r="C784" t="str">
            <v>"Усть-Лабинский завод МЖБК", ООО</v>
          </cell>
          <cell r="D784" t="str">
            <v>Свая СКМ-4-60-2Н</v>
          </cell>
          <cell r="G784">
            <v>27303.39</v>
          </cell>
        </row>
        <row r="785">
          <cell r="C785" t="str">
            <v>"Усть-Лабинский завод МЖБК", ООО</v>
          </cell>
          <cell r="D785" t="str">
            <v>Свая СКМ-4-60-2Ф</v>
          </cell>
          <cell r="G785">
            <v>23244.92</v>
          </cell>
        </row>
        <row r="786">
          <cell r="C786" t="str">
            <v>"Усть-Лабинский завод МЖБК", ООО</v>
          </cell>
          <cell r="D786" t="str">
            <v>Свая СКМ-4-60-3Н</v>
          </cell>
          <cell r="G786">
            <v>28538.98</v>
          </cell>
        </row>
        <row r="787">
          <cell r="C787" t="str">
            <v>"Усть-Лабинский завод МЖБК", ООО</v>
          </cell>
          <cell r="D787" t="str">
            <v>Свая СКМ-4-60-3Ф</v>
          </cell>
          <cell r="G787">
            <v>24295.759999999998</v>
          </cell>
        </row>
        <row r="788">
          <cell r="C788" t="str">
            <v>"Усть-Лабинский завод МЖБК", ООО</v>
          </cell>
          <cell r="D788" t="str">
            <v>Свая С 8-35-Т1</v>
          </cell>
          <cell r="G788">
            <v>8628.81</v>
          </cell>
        </row>
        <row r="789">
          <cell r="C789" t="str">
            <v>"Усть-Лабинский завод МЖБК", ООО</v>
          </cell>
          <cell r="D789" t="str">
            <v>Свая С 8-35-Т2</v>
          </cell>
          <cell r="G789">
            <v>10624.58</v>
          </cell>
        </row>
        <row r="790">
          <cell r="C790" t="str">
            <v>"Усть-Лабинский завод МЖБК", ООО</v>
          </cell>
          <cell r="D790" t="str">
            <v>Свая С 9-35-Т1</v>
          </cell>
          <cell r="G790">
            <v>9627.1200000000008</v>
          </cell>
        </row>
        <row r="791">
          <cell r="C791" t="str">
            <v>"Усть-Лабинский завод МЖБК", ООО</v>
          </cell>
          <cell r="D791" t="str">
            <v>Свая С 9-35-Т2</v>
          </cell>
          <cell r="G791">
            <v>11859.32</v>
          </cell>
        </row>
        <row r="792">
          <cell r="C792" t="str">
            <v>"Усть-Лабинский завод МЖБК", ООО</v>
          </cell>
          <cell r="D792" t="str">
            <v>Свая С 10-35-Т1</v>
          </cell>
          <cell r="G792">
            <v>10663.56</v>
          </cell>
        </row>
        <row r="793">
          <cell r="C793" t="str">
            <v>"Усть-Лабинский завод МЖБК", ООО</v>
          </cell>
          <cell r="D793" t="str">
            <v>Свая С 11-35-Т1</v>
          </cell>
          <cell r="G793">
            <v>11588.14</v>
          </cell>
        </row>
        <row r="794">
          <cell r="C794" t="str">
            <v>"Усть-Лабинский завод МЖБК", ООО</v>
          </cell>
          <cell r="D794" t="str">
            <v>Свая С 11-35-Т2</v>
          </cell>
          <cell r="G794">
            <v>14402.54</v>
          </cell>
        </row>
        <row r="795">
          <cell r="C795" t="str">
            <v>"Усть-Лабинский завод МЖБК", ООО</v>
          </cell>
          <cell r="D795" t="str">
            <v>Свая С 8-35-Т3</v>
          </cell>
          <cell r="G795">
            <v>12374.58</v>
          </cell>
        </row>
        <row r="796">
          <cell r="C796" t="str">
            <v>"Усть-Лабинский завод МЖБК", ООО</v>
          </cell>
          <cell r="D796" t="str">
            <v>Свая С 9-35-Т3</v>
          </cell>
          <cell r="G796">
            <v>13807.63</v>
          </cell>
        </row>
        <row r="797">
          <cell r="C797" t="str">
            <v>"Усть-Лабинский завод МЖБК", ООО</v>
          </cell>
          <cell r="D797" t="str">
            <v>Свая С 10-35-Т2</v>
          </cell>
          <cell r="G797">
            <v>13120.34</v>
          </cell>
        </row>
        <row r="798">
          <cell r="C798" t="str">
            <v>"Усть-Лабинский завод МЖБК", ООО</v>
          </cell>
          <cell r="D798" t="str">
            <v>Свая С 11-35-Т3</v>
          </cell>
          <cell r="G798">
            <v>16777.12</v>
          </cell>
        </row>
        <row r="799">
          <cell r="C799" t="str">
            <v>"Усть-Лабинский завод МЖБК", ООО</v>
          </cell>
          <cell r="D799" t="str">
            <v>Свая С 12-35-Т3</v>
          </cell>
          <cell r="G799">
            <v>18211.02</v>
          </cell>
        </row>
        <row r="800">
          <cell r="C800" t="str">
            <v>"Усть-Лабинский завод МЖБК", ООО</v>
          </cell>
          <cell r="D800" t="str">
            <v>Свая С 13-40-Т3</v>
          </cell>
          <cell r="G800">
            <v>22615.25</v>
          </cell>
        </row>
        <row r="801">
          <cell r="C801" t="str">
            <v>"Усть-Лабинский завод МЖБК", ООО</v>
          </cell>
          <cell r="D801" t="str">
            <v>Свая С 8-35-Т4</v>
          </cell>
          <cell r="G801">
            <v>14408.47</v>
          </cell>
        </row>
        <row r="802">
          <cell r="C802" t="str">
            <v>"Усть-Лабинский завод МЖБК", ООО</v>
          </cell>
          <cell r="D802" t="str">
            <v>Свая С 9-35-Т4</v>
          </cell>
          <cell r="G802">
            <v>16100.85</v>
          </cell>
        </row>
        <row r="803">
          <cell r="C803" t="str">
            <v>"Усть-Лабинский завод МЖБК", ООО</v>
          </cell>
          <cell r="D803" t="str">
            <v>Свая С 10-35-Т3</v>
          </cell>
          <cell r="G803">
            <v>15301.69</v>
          </cell>
        </row>
        <row r="804">
          <cell r="C804" t="str">
            <v>"Усть-Лабинский завод МЖБК", ООО</v>
          </cell>
          <cell r="D804" t="str">
            <v>Свая С 11-35-Т4</v>
          </cell>
          <cell r="G804">
            <v>19570.34</v>
          </cell>
        </row>
        <row r="805">
          <cell r="C805" t="str">
            <v>"Усть-Лабинский завод МЖБК", ООО</v>
          </cell>
          <cell r="D805" t="str">
            <v>Свая С 12-35-Т4</v>
          </cell>
          <cell r="G805">
            <v>21262.71</v>
          </cell>
        </row>
        <row r="806">
          <cell r="C806" t="str">
            <v>"Усть-Лабинский завод МЖБК", ООО</v>
          </cell>
          <cell r="D806" t="str">
            <v>Свая С 13-40-Т4</v>
          </cell>
          <cell r="G806">
            <v>25926.27</v>
          </cell>
        </row>
        <row r="807">
          <cell r="C807" t="str">
            <v>"Усть-Лабинский завод МЖБК", ООО</v>
          </cell>
          <cell r="D807" t="str">
            <v>Свая С 14-40-Т4</v>
          </cell>
          <cell r="G807">
            <v>27843.22</v>
          </cell>
        </row>
        <row r="808">
          <cell r="C808" t="str">
            <v>"Усть-Лабинский завод МЖБК", ООО</v>
          </cell>
          <cell r="D808" t="str">
            <v>Свая С 8-35-Т5</v>
          </cell>
          <cell r="G808">
            <v>15244.92</v>
          </cell>
        </row>
        <row r="809">
          <cell r="C809" t="str">
            <v>"Усть-Лабинский завод МЖБК", ООО</v>
          </cell>
          <cell r="D809" t="str">
            <v>Свая С 9-35-Т5</v>
          </cell>
          <cell r="G809">
            <v>12842.37</v>
          </cell>
        </row>
        <row r="810">
          <cell r="C810" t="str">
            <v>"Усть-Лабинский завод МЖБК", ООО</v>
          </cell>
          <cell r="D810" t="str">
            <v>Свая С 10-35-Т4</v>
          </cell>
          <cell r="G810">
            <v>17835.59</v>
          </cell>
        </row>
        <row r="811">
          <cell r="C811" t="str">
            <v>"Усть-Лабинский завод МЖБК", ООО</v>
          </cell>
          <cell r="D811" t="str">
            <v>Свая С 11-35-Т5</v>
          </cell>
          <cell r="G811">
            <v>21022.880000000001</v>
          </cell>
        </row>
        <row r="812">
          <cell r="C812" t="str">
            <v>"Усть-Лабинский завод МЖБК", ООО</v>
          </cell>
          <cell r="D812" t="str">
            <v>Свая С 12-35-Т5</v>
          </cell>
          <cell r="G812">
            <v>22895.759999999998</v>
          </cell>
        </row>
        <row r="813">
          <cell r="C813" t="str">
            <v>"Усть-Лабинский завод МЖБК", ООО</v>
          </cell>
          <cell r="D813" t="str">
            <v>Свая С 13-35-Т4</v>
          </cell>
          <cell r="G813">
            <v>23256.78</v>
          </cell>
        </row>
        <row r="814">
          <cell r="C814" t="str">
            <v>"Усть-Лабинский завод МЖБК", ООО</v>
          </cell>
          <cell r="D814" t="str">
            <v>Свая С 13-40-Т5</v>
          </cell>
          <cell r="G814">
            <v>27654.240000000002</v>
          </cell>
        </row>
        <row r="815">
          <cell r="C815" t="str">
            <v>"Усть-Лабинский завод МЖБК", ООО</v>
          </cell>
          <cell r="D815" t="str">
            <v>Свая С 14-40-Т5</v>
          </cell>
          <cell r="G815">
            <v>29731.360000000001</v>
          </cell>
        </row>
        <row r="816">
          <cell r="C816" t="str">
            <v>"Усть-Лабинский завод МЖБК", ООО</v>
          </cell>
          <cell r="D816" t="str">
            <v>Свая С 15-40-Т5</v>
          </cell>
          <cell r="G816">
            <v>31846.61</v>
          </cell>
        </row>
        <row r="817">
          <cell r="C817" t="str">
            <v>"Усть-Лабинский завод МЖБК", ООО</v>
          </cell>
          <cell r="D817" t="str">
            <v>Свая С 8-35-Т6</v>
          </cell>
          <cell r="G817">
            <v>18158.47</v>
          </cell>
        </row>
        <row r="818">
          <cell r="C818" t="str">
            <v>"Усть-Лабинский завод МЖБК", ООО</v>
          </cell>
          <cell r="D818" t="str">
            <v>Свая С 9-35-Т6</v>
          </cell>
          <cell r="G818">
            <v>20117.8</v>
          </cell>
        </row>
        <row r="819">
          <cell r="C819" t="str">
            <v>"Усть-Лабинский завод МЖБК", ООО</v>
          </cell>
          <cell r="D819" t="str">
            <v>Свая С 10-35-Т5</v>
          </cell>
          <cell r="G819">
            <v>19068.64</v>
          </cell>
        </row>
        <row r="820">
          <cell r="C820" t="str">
            <v>"Усть-Лабинский завод МЖБК", ООО</v>
          </cell>
          <cell r="D820" t="str">
            <v>Свая С 11-35-Т6</v>
          </cell>
          <cell r="G820">
            <v>25087.29</v>
          </cell>
        </row>
        <row r="821">
          <cell r="C821" t="str">
            <v>"Усть-Лабинский завод МЖБК", ООО</v>
          </cell>
          <cell r="D821" t="str">
            <v>Свая С 12-35-Т6</v>
          </cell>
          <cell r="G821">
            <v>27348.31</v>
          </cell>
        </row>
        <row r="822">
          <cell r="C822" t="str">
            <v>"Усть-Лабинский завод МЖБК", ООО</v>
          </cell>
          <cell r="D822" t="str">
            <v>Свая С 13-35-Т5</v>
          </cell>
          <cell r="G822">
            <v>25105.93</v>
          </cell>
        </row>
        <row r="823">
          <cell r="C823" t="str">
            <v>"Усть-Лабинский завод МЖБК", ООО</v>
          </cell>
          <cell r="D823" t="str">
            <v>Свая С 13-40-Т6</v>
          </cell>
          <cell r="G823">
            <v>32580.51</v>
          </cell>
        </row>
        <row r="824">
          <cell r="C824" t="str">
            <v>"Усть-Лабинский завод МЖБК", ООО</v>
          </cell>
          <cell r="D824" t="str">
            <v>Свая С 14-40-Т6</v>
          </cell>
          <cell r="G824">
            <v>35066.949999999997</v>
          </cell>
        </row>
        <row r="825">
          <cell r="C825" t="str">
            <v>"Усть-Лабинский завод МЖБК", ООО</v>
          </cell>
          <cell r="D825" t="str">
            <v>Свая С 15-40-Т6</v>
          </cell>
          <cell r="G825">
            <v>37557.629999999997</v>
          </cell>
        </row>
        <row r="826">
          <cell r="C826" t="str">
            <v>"Усть-Лабинский завод МЖБК", ООО</v>
          </cell>
          <cell r="D826" t="str">
            <v>Свая С 16-40-Т6</v>
          </cell>
          <cell r="G826">
            <v>40100</v>
          </cell>
        </row>
        <row r="827">
          <cell r="C827" t="str">
            <v>"Усть-Лабинский завод МЖБК", ООО</v>
          </cell>
          <cell r="D827" t="str">
            <v>Свая С 14-35-Т5</v>
          </cell>
          <cell r="G827">
            <v>26997.46</v>
          </cell>
        </row>
        <row r="828">
          <cell r="C828" t="str">
            <v>"Усть-Лабинский завод МЖБК", ООО</v>
          </cell>
          <cell r="D828" t="str">
            <v>Свая С 15-35-Т6</v>
          </cell>
          <cell r="G828">
            <v>34549.15</v>
          </cell>
        </row>
        <row r="829">
          <cell r="C829" t="str">
            <v>"Усть-Лабинский завод МЖБК", ООО</v>
          </cell>
          <cell r="D829" t="str">
            <v>Свая С 8-35-Т7</v>
          </cell>
          <cell r="G829">
            <v>20210.169999999998</v>
          </cell>
        </row>
        <row r="830">
          <cell r="C830" t="str">
            <v>"Усть-Лабинский завод МЖБК", ООО</v>
          </cell>
          <cell r="D830" t="str">
            <v>Свая С 9-35-Т7</v>
          </cell>
          <cell r="G830">
            <v>22772.880000000001</v>
          </cell>
        </row>
        <row r="831">
          <cell r="C831" t="str">
            <v>"Усть-Лабинский завод МЖБК", ООО</v>
          </cell>
          <cell r="D831" t="str">
            <v>Свая С 10-35-Т6</v>
          </cell>
          <cell r="G831">
            <v>22766.95</v>
          </cell>
        </row>
        <row r="832">
          <cell r="C832" t="str">
            <v>"Усть-Лабинский завод МЖБК", ООО</v>
          </cell>
          <cell r="D832" t="str">
            <v>Свая С 10-35-Т7</v>
          </cell>
          <cell r="G832">
            <v>25361.02</v>
          </cell>
        </row>
        <row r="833">
          <cell r="C833" t="str">
            <v>"Усть-Лабинский завод МЖБК", ООО</v>
          </cell>
          <cell r="D833" t="str">
            <v>Свая С 11-35-Т7</v>
          </cell>
          <cell r="G833">
            <v>27971.19</v>
          </cell>
        </row>
        <row r="834">
          <cell r="C834" t="str">
            <v>"Усть-Лабинский завод МЖБК", ООО</v>
          </cell>
          <cell r="D834" t="str">
            <v>Свая С 12-35-Т7</v>
          </cell>
          <cell r="G834">
            <v>30516.1</v>
          </cell>
        </row>
        <row r="835">
          <cell r="C835" t="str">
            <v>"Усть-Лабинский завод МЖБК", ООО</v>
          </cell>
          <cell r="D835" t="str">
            <v>Свая С 13-35-Т6</v>
          </cell>
          <cell r="G835">
            <v>29911.86</v>
          </cell>
        </row>
        <row r="836">
          <cell r="C836" t="str">
            <v>"Усть-Лабинский завод МЖБК", ООО</v>
          </cell>
          <cell r="D836" t="str">
            <v>Свая С 13-35-Т7</v>
          </cell>
          <cell r="G836">
            <v>33381.360000000001</v>
          </cell>
        </row>
        <row r="837">
          <cell r="C837" t="str">
            <v>"Усть-Лабинский завод МЖБК", ООО</v>
          </cell>
          <cell r="D837" t="str">
            <v>Свая С 13-40-Т7</v>
          </cell>
          <cell r="G837">
            <v>35929.660000000003</v>
          </cell>
        </row>
        <row r="838">
          <cell r="C838" t="str">
            <v>"Усть-Лабинский завод МЖБК", ООО</v>
          </cell>
          <cell r="D838" t="str">
            <v>Свая С 14-40-Т7</v>
          </cell>
          <cell r="G838">
            <v>38678.81</v>
          </cell>
        </row>
        <row r="839">
          <cell r="C839" t="str">
            <v>"Усть-Лабинский завод МЖБК", ООО</v>
          </cell>
          <cell r="D839" t="str">
            <v>Свая С 15-40-Т7</v>
          </cell>
          <cell r="G839">
            <v>41450</v>
          </cell>
        </row>
        <row r="840">
          <cell r="C840" t="str">
            <v>"Усть-Лабинский завод МЖБК", ООО</v>
          </cell>
          <cell r="D840" t="str">
            <v>Свая С 16-40-Т7</v>
          </cell>
          <cell r="G840">
            <v>44267.8</v>
          </cell>
        </row>
        <row r="841">
          <cell r="C841" t="str">
            <v>"Усть-Лабинский завод МЖБК", ООО</v>
          </cell>
          <cell r="D841" t="str">
            <v>Свая С 14-35-Т6</v>
          </cell>
          <cell r="G841">
            <v>32208.47</v>
          </cell>
        </row>
        <row r="842">
          <cell r="C842" t="str">
            <v>"Усть-Лабинский завод МЖБК", ООО</v>
          </cell>
          <cell r="D842" t="str">
            <v>Свая С 14-35-Т7</v>
          </cell>
          <cell r="G842">
            <v>35945.760000000002</v>
          </cell>
        </row>
        <row r="843">
          <cell r="C843" t="str">
            <v>"Усть-Лабинский завод МЖБК", ООО</v>
          </cell>
          <cell r="D843" t="str">
            <v>Свая С 15-35-Т7</v>
          </cell>
          <cell r="G843">
            <v>38575.42</v>
          </cell>
        </row>
        <row r="844">
          <cell r="C844" t="str">
            <v>"Усть-Лабинский завод МЖБК", ООО</v>
          </cell>
          <cell r="D844" t="str">
            <v>Свая С 16-35-Т7</v>
          </cell>
          <cell r="G844">
            <v>41138.980000000003</v>
          </cell>
        </row>
        <row r="845">
          <cell r="C845" t="str">
            <v>"Усть-Лабинский завод МЖБК", ООО</v>
          </cell>
          <cell r="D845" t="str">
            <v>Свая С 13-40-Т8</v>
          </cell>
          <cell r="G845">
            <v>42959.32</v>
          </cell>
        </row>
        <row r="846">
          <cell r="C846" t="str">
            <v>"Усть-Лабинский завод МЖБК", ООО</v>
          </cell>
          <cell r="D846" t="str">
            <v>Свая С 14-40-Т8</v>
          </cell>
          <cell r="G846">
            <v>46290.68</v>
          </cell>
        </row>
        <row r="847">
          <cell r="C847" t="str">
            <v>"Усть-Лабинский завод МЖБК", ООО</v>
          </cell>
          <cell r="D847" t="str">
            <v>Свая С 15-40-Т8</v>
          </cell>
          <cell r="G847">
            <v>49609.32</v>
          </cell>
        </row>
        <row r="848">
          <cell r="C848" t="str">
            <v>"Усть-Лабинский завод МЖБК", ООО</v>
          </cell>
          <cell r="D848" t="str">
            <v>Свая С 16-40-Т8</v>
          </cell>
          <cell r="G848">
            <v>52978.81</v>
          </cell>
        </row>
        <row r="849">
          <cell r="C849" t="str">
            <v>"Усть-Лабинский завод МЖБК", ООО</v>
          </cell>
          <cell r="D849" t="str">
            <v>Стакан забора</v>
          </cell>
          <cell r="G849">
            <v>2711.86</v>
          </cell>
        </row>
        <row r="850">
          <cell r="C850" t="str">
            <v>"Усть-Лабинский завод МЖБК", ООО</v>
          </cell>
          <cell r="D850" t="str">
            <v>Блок опоры лест.схода О-1</v>
          </cell>
          <cell r="G850">
            <v>9194.92</v>
          </cell>
        </row>
        <row r="851">
          <cell r="C851" t="str">
            <v>"Усть-Лабинский завод МЖБК", ООО</v>
          </cell>
          <cell r="D851" t="str">
            <v>Блок опоры лест.схода О-2</v>
          </cell>
          <cell r="G851">
            <v>7203.39</v>
          </cell>
        </row>
        <row r="852">
          <cell r="C852" t="str">
            <v>"Усть-Лабинский завод МЖБК", ООО</v>
          </cell>
          <cell r="D852" t="str">
            <v>Блок опоры лест.схода О-3</v>
          </cell>
          <cell r="G852">
            <v>2288.14</v>
          </cell>
        </row>
        <row r="853">
          <cell r="C853" t="str">
            <v>"Усть-Лабинский завод МЖБК", ООО</v>
          </cell>
          <cell r="D853" t="str">
            <v>Блок косоура К-1</v>
          </cell>
          <cell r="G853">
            <v>14188.98</v>
          </cell>
        </row>
        <row r="854">
          <cell r="C854" t="str">
            <v>"Усть-Лабинский завод МЖБК", ООО</v>
          </cell>
          <cell r="D854" t="str">
            <v>Блок косоура К-2</v>
          </cell>
          <cell r="G854">
            <v>16205.08</v>
          </cell>
        </row>
        <row r="855">
          <cell r="C855" t="str">
            <v>"Усть-Лабинский завод МЖБК", ООО</v>
          </cell>
          <cell r="D855" t="str">
            <v>Блок ступеней ПС-1</v>
          </cell>
          <cell r="G855">
            <v>931.36</v>
          </cell>
        </row>
        <row r="856">
          <cell r="C856" t="str">
            <v>"Усть-Лабинский завод МЖБК", ООО</v>
          </cell>
          <cell r="D856" t="str">
            <v>Блок ступеней ПС-2</v>
          </cell>
          <cell r="G856">
            <v>1383.9</v>
          </cell>
        </row>
        <row r="857">
          <cell r="C857" t="str">
            <v>"Усть-Лабинский завод МЖБК", ООО</v>
          </cell>
          <cell r="D857" t="str">
            <v>Блок ступеней ПС-3</v>
          </cell>
          <cell r="G857">
            <v>2238.98</v>
          </cell>
        </row>
        <row r="858">
          <cell r="C858" t="str">
            <v>"Усть-Лабинский завод МЖБК", ООО</v>
          </cell>
          <cell r="D858" t="str">
            <v>Ступени лестн. Схода СЛ75.35.7</v>
          </cell>
          <cell r="G858">
            <v>691.53</v>
          </cell>
        </row>
        <row r="859">
          <cell r="C859" t="str">
            <v>"Усть-Лабинский завод МЖБК", ООО</v>
          </cell>
          <cell r="D859" t="str">
            <v>Ступени лестн. Схода СЛ75.35.7-1</v>
          </cell>
          <cell r="G859">
            <v>691.53</v>
          </cell>
        </row>
        <row r="860">
          <cell r="C860" t="str">
            <v>"Усть-Лабинский завод МЖБК", ООО</v>
          </cell>
          <cell r="D860" t="str">
            <v>Ступени лестн. Схода СЛ150.35.7</v>
          </cell>
          <cell r="G860">
            <v>1346.61</v>
          </cell>
        </row>
        <row r="861">
          <cell r="C861" t="str">
            <v>"Усть-Лабинский завод МЖБК", ООО</v>
          </cell>
          <cell r="D861" t="str">
            <v>Ступени лестн. Схода СЛ150.35.7-</v>
          </cell>
          <cell r="G861">
            <v>1347.46</v>
          </cell>
        </row>
        <row r="862">
          <cell r="C862" t="str">
            <v>"Усть-Лабинский завод МЖБК", ООО</v>
          </cell>
          <cell r="D862" t="str">
            <v>Косоур лестн.схода 495.210</v>
          </cell>
          <cell r="G862">
            <v>9010.17</v>
          </cell>
        </row>
        <row r="863">
          <cell r="C863" t="str">
            <v>"Усть-Лабинский завод МЖБК", ООО</v>
          </cell>
          <cell r="D863" t="str">
            <v>Косоур лестн.схода 535.210</v>
          </cell>
          <cell r="G863">
            <v>9282.2000000000007</v>
          </cell>
        </row>
        <row r="864">
          <cell r="C864" t="str">
            <v>"Усть-Лабинский завод МЖБК", ООО</v>
          </cell>
          <cell r="D864" t="str">
            <v>Косоур лестн.схода 615.270</v>
          </cell>
          <cell r="G864">
            <v>11306.78</v>
          </cell>
        </row>
        <row r="865">
          <cell r="C865" t="str">
            <v>"Усть-Лабинский завод МЖБК", ООО</v>
          </cell>
          <cell r="D865" t="str">
            <v>Косоур лестн.схода 655.270</v>
          </cell>
          <cell r="G865">
            <v>11789.83</v>
          </cell>
        </row>
        <row r="866">
          <cell r="C866" t="str">
            <v>"Усть-Лабинский завод МЖБК", ООО</v>
          </cell>
          <cell r="D866" t="str">
            <v>Площадка П-1</v>
          </cell>
          <cell r="G866">
            <v>3096.61</v>
          </cell>
        </row>
        <row r="867">
          <cell r="C867" t="str">
            <v>"Усть-Лабинский завод МЖБК", ООО</v>
          </cell>
          <cell r="D867" t="str">
            <v>Площадка П-2</v>
          </cell>
          <cell r="G867">
            <v>4565.25</v>
          </cell>
        </row>
        <row r="868">
          <cell r="C868" t="str">
            <v>"Усть-Лабинский завод МЖБК", ООО</v>
          </cell>
          <cell r="D868" t="str">
            <v>Площадка П-3</v>
          </cell>
          <cell r="G868">
            <v>8183.05</v>
          </cell>
        </row>
        <row r="869">
          <cell r="C869" t="str">
            <v>"Усть-Лабинский завод МЖБК", ООО</v>
          </cell>
          <cell r="D869" t="str">
            <v>Опорная плита ОП-1</v>
          </cell>
          <cell r="G869">
            <v>4685.59</v>
          </cell>
        </row>
        <row r="870">
          <cell r="C870" t="str">
            <v>"Усть-Лабинский завод МЖБК", ООО</v>
          </cell>
          <cell r="D870" t="str">
            <v>Опорная плита ОП-2</v>
          </cell>
          <cell r="G870">
            <v>5187.29</v>
          </cell>
        </row>
        <row r="871">
          <cell r="C871" t="str">
            <v>"Усть-Лабинский завод МЖБК", ООО</v>
          </cell>
          <cell r="D871" t="str">
            <v>Площадка лест.сходов ПЛ75.75.7</v>
          </cell>
          <cell r="G871">
            <v>1442.37</v>
          </cell>
        </row>
        <row r="872">
          <cell r="C872" t="str">
            <v>"Усть-Лабинский завод МЖБК", ООО</v>
          </cell>
          <cell r="D872" t="str">
            <v>Площадка лест.сходов ПЛ150.75</v>
          </cell>
          <cell r="G872">
            <v>2887.29</v>
          </cell>
        </row>
        <row r="873">
          <cell r="C873" t="str">
            <v>"Усть-Лабинский завод МЖБК", ООО</v>
          </cell>
          <cell r="D873" t="str">
            <v>Площадка лест.сходов ПЛ150.75.7-</v>
          </cell>
          <cell r="G873">
            <v>2887.29</v>
          </cell>
        </row>
        <row r="874">
          <cell r="C874" t="str">
            <v>"Усть-Лабинский завод МЖБК", ООО</v>
          </cell>
          <cell r="D874" t="str">
            <v>Лестничный марш ЛМ-1</v>
          </cell>
          <cell r="G874">
            <v>12349.15</v>
          </cell>
        </row>
        <row r="875">
          <cell r="C875" t="str">
            <v>"Усть-Лабинский завод МЖБК", ООО</v>
          </cell>
          <cell r="D875" t="str">
            <v>Лестничный марш ЛМ-2</v>
          </cell>
          <cell r="G875">
            <v>8563.56</v>
          </cell>
        </row>
        <row r="876">
          <cell r="C876" t="str">
            <v>"Усть-Лабинский завод МЖБК", ООО</v>
          </cell>
          <cell r="D876" t="str">
            <v>Лестничный марш ЛМ-3</v>
          </cell>
          <cell r="G876">
            <v>15306.78</v>
          </cell>
        </row>
        <row r="877">
          <cell r="C877" t="str">
            <v>"Усть-Лабинский завод МЖБК", ООО</v>
          </cell>
          <cell r="D877" t="str">
            <v>Лестничный марш ЛМ-4</v>
          </cell>
          <cell r="G877">
            <v>10863.56</v>
          </cell>
        </row>
        <row r="878">
          <cell r="C878" t="str">
            <v>"Усть-Лабинский завод МЖБК", ООО</v>
          </cell>
          <cell r="D878" t="str">
            <v>Лестничный марш ЛМ-5</v>
          </cell>
          <cell r="G878">
            <v>18265.25</v>
          </cell>
        </row>
        <row r="879">
          <cell r="C879" t="str">
            <v>"Усть-Лабинский завод МЖБК", ООО</v>
          </cell>
          <cell r="D879" t="str">
            <v>Лестничный марш ЛМ-6</v>
          </cell>
          <cell r="G879">
            <v>12571.19</v>
          </cell>
        </row>
        <row r="880">
          <cell r="C880" t="str">
            <v>"Усть-Лабинский завод МЖБК", ООО</v>
          </cell>
          <cell r="D880" t="str">
            <v>Лестничный марш ЛМ-7</v>
          </cell>
          <cell r="G880">
            <v>6982.2</v>
          </cell>
        </row>
        <row r="881">
          <cell r="C881" t="str">
            <v>"Усть-Лабинский завод МЖБК", ООО</v>
          </cell>
          <cell r="D881" t="str">
            <v>Тротуар ТБК-0,75</v>
          </cell>
          <cell r="G881">
            <v>21059.32</v>
          </cell>
        </row>
        <row r="882">
          <cell r="C882" t="str">
            <v>"Усть-Лабинский завод МЖБК", ООО</v>
          </cell>
          <cell r="D882" t="str">
            <v>Тротуар ТБК-1,0</v>
          </cell>
          <cell r="G882">
            <v>24652.54</v>
          </cell>
        </row>
        <row r="883">
          <cell r="C883" t="str">
            <v>"Усть-Лабинский завод МЖБК", ООО</v>
          </cell>
          <cell r="D883" t="str">
            <v>Тротуар ТБК-1,5</v>
          </cell>
          <cell r="G883">
            <v>25508.47</v>
          </cell>
        </row>
        <row r="884">
          <cell r="C884" t="str">
            <v>"Усть-Лабинский завод МЖБК", ООО</v>
          </cell>
          <cell r="D884" t="str">
            <v>Блок ограждения ДО-3</v>
          </cell>
          <cell r="G884">
            <v>18148.310000000001</v>
          </cell>
        </row>
        <row r="885">
          <cell r="C885" t="str">
            <v>"Усть-Лабинский завод МЖБК", ООО</v>
          </cell>
          <cell r="D885" t="str">
            <v>Блок ограждения БО-3</v>
          </cell>
          <cell r="G885">
            <v>21201.69</v>
          </cell>
        </row>
        <row r="886">
          <cell r="C886" t="str">
            <v>"Усть-Лабинский завод МЖБК", ООО</v>
          </cell>
          <cell r="D886" t="str">
            <v>Блок ограждения БО-3,5</v>
          </cell>
          <cell r="G886">
            <v>21155.08</v>
          </cell>
        </row>
        <row r="887">
          <cell r="C887" t="str">
            <v>"Усть-Лабинский завод МЖБК", ООО</v>
          </cell>
          <cell r="D887" t="str">
            <v>Блок ограждения Нью-Джерси</v>
          </cell>
          <cell r="G887">
            <v>6924.58</v>
          </cell>
        </row>
        <row r="888">
          <cell r="C888" t="str">
            <v>"Усть-Лабинский завод МЖБК", ООО</v>
          </cell>
          <cell r="D888" t="str">
            <v>Фундаментные блоки ФБС 24-3-6</v>
          </cell>
          <cell r="G888">
            <v>1211.8599999999999</v>
          </cell>
        </row>
        <row r="889">
          <cell r="C889" t="str">
            <v>"Усть-Лабинский завод МЖБК", ООО</v>
          </cell>
          <cell r="D889" t="str">
            <v>Фундаментные блоки ФБС 24-4-6</v>
          </cell>
          <cell r="G889">
            <v>1601.69</v>
          </cell>
        </row>
        <row r="890">
          <cell r="C890" t="str">
            <v>"Усть-Лабинский завод МЖБК", ООО</v>
          </cell>
          <cell r="D890" t="str">
            <v>Фундаментные блоки ФБС 24-5-6</v>
          </cell>
          <cell r="G890">
            <v>1932.2</v>
          </cell>
        </row>
        <row r="891">
          <cell r="C891" t="str">
            <v>"Усть-Лабинский завод МЖБК", ООО</v>
          </cell>
          <cell r="D891" t="str">
            <v>Фундаментные блоки ФБС 24-6-6</v>
          </cell>
          <cell r="G891">
            <v>2288.14</v>
          </cell>
        </row>
        <row r="892">
          <cell r="C892" t="str">
            <v>"Усть-Лабинский завод МЖБК", ООО</v>
          </cell>
          <cell r="D892" t="str">
            <v>Фундамент ленточный 10.12.2</v>
          </cell>
          <cell r="G892">
            <v>2877.97</v>
          </cell>
        </row>
        <row r="893">
          <cell r="C893" t="str">
            <v>"Усть-Лабинский завод МЖБК", ООО</v>
          </cell>
          <cell r="D893" t="str">
            <v>Фундамент Ф60.60.130</v>
          </cell>
          <cell r="G893">
            <v>7528.81</v>
          </cell>
        </row>
        <row r="894">
          <cell r="C894" t="str">
            <v>"Усть-Лабинский завод МЖБК", ООО</v>
          </cell>
          <cell r="D894" t="str">
            <v>Блок открылка</v>
          </cell>
          <cell r="G894">
            <v>12711.86</v>
          </cell>
        </row>
        <row r="895">
          <cell r="C895" t="str">
            <v>"Усть-Лабинский завод МЖБК", ООО</v>
          </cell>
          <cell r="D895" t="str">
            <v xml:space="preserve">Блок шкафной стенки </v>
          </cell>
          <cell r="G895">
            <v>17245.759999999998</v>
          </cell>
        </row>
        <row r="896">
          <cell r="C896" t="str">
            <v>"МОНОЛИТ", ООО</v>
          </cell>
          <cell r="D896" t="str">
            <v>Плиты дорожные 1П30-15-30</v>
          </cell>
          <cell r="G896">
            <v>4915.25</v>
          </cell>
        </row>
        <row r="897">
          <cell r="C897" t="str">
            <v>"МОНОЛИТ", ООО</v>
          </cell>
          <cell r="D897" t="str">
            <v>Плиты дорожные 1П30-18-10</v>
          </cell>
          <cell r="G897">
            <v>5677.97</v>
          </cell>
        </row>
        <row r="898">
          <cell r="C898" t="str">
            <v>"МОНОЛИТ", ООО</v>
          </cell>
          <cell r="D898" t="str">
            <v>Плиты дорожные 1П30-18-30</v>
          </cell>
          <cell r="G898">
            <v>6101.69</v>
          </cell>
        </row>
        <row r="899">
          <cell r="C899" t="str">
            <v>"МОНОЛИТ", ООО</v>
          </cell>
          <cell r="D899" t="str">
            <v>Плиты дорожные 2П30-15-30</v>
          </cell>
          <cell r="G899">
            <v>4661.0200000000004</v>
          </cell>
        </row>
        <row r="900">
          <cell r="C900" t="str">
            <v>"МОНОЛИТ", ООО</v>
          </cell>
          <cell r="D900" t="str">
            <v>Плиты дорожные 2П30-18-30</v>
          </cell>
          <cell r="G900">
            <v>5084.75</v>
          </cell>
        </row>
        <row r="901">
          <cell r="C901" t="str">
            <v>"МОНОЛИТ", ООО</v>
          </cell>
          <cell r="D901" t="str">
            <v>Плиты дорожные 2П30-18-10</v>
          </cell>
          <cell r="G901">
            <v>4745.76</v>
          </cell>
        </row>
        <row r="902">
          <cell r="C902" t="str">
            <v>"МОНОЛИТ", ООО</v>
          </cell>
          <cell r="D902" t="str">
            <v>Опоры СВ9,5-2</v>
          </cell>
          <cell r="G902">
            <v>4661.0200000000004</v>
          </cell>
        </row>
        <row r="903">
          <cell r="C903" t="str">
            <v>"МОНОЛИТ", ООО</v>
          </cell>
          <cell r="D903" t="str">
            <v>Опоры СВ9,5-3</v>
          </cell>
          <cell r="G903">
            <v>5084.75</v>
          </cell>
        </row>
        <row r="904">
          <cell r="C904" t="str">
            <v>"МОНОЛИТ", ООО</v>
          </cell>
          <cell r="D904" t="str">
            <v>Лотки Л-4</v>
          </cell>
          <cell r="G904">
            <v>3644.07</v>
          </cell>
        </row>
        <row r="905">
          <cell r="C905" t="str">
            <v>"МОНОЛИТ", ООО</v>
          </cell>
          <cell r="D905" t="str">
            <v>Лотки Л4-15</v>
          </cell>
          <cell r="G905">
            <v>5423.73</v>
          </cell>
        </row>
        <row r="906">
          <cell r="C906" t="str">
            <v>"МОНОЛИТ", ООО</v>
          </cell>
          <cell r="D906" t="str">
            <v>Лотки Л4-8</v>
          </cell>
          <cell r="G906">
            <v>3559.32</v>
          </cell>
        </row>
        <row r="907">
          <cell r="C907" t="str">
            <v>"МОНОЛИТ", ООО</v>
          </cell>
          <cell r="D907" t="str">
            <v xml:space="preserve">Бордюр БР 100.30.15 </v>
          </cell>
          <cell r="G907">
            <v>271.19</v>
          </cell>
        </row>
        <row r="908">
          <cell r="C908" t="str">
            <v>"МОНОЛИТ", ООО</v>
          </cell>
          <cell r="D908" t="str">
            <v>Бордюр БР 100.20.8</v>
          </cell>
          <cell r="G908">
            <v>152.54</v>
          </cell>
        </row>
        <row r="909">
          <cell r="C909" t="str">
            <v>"МОНОЛИТ", ООО</v>
          </cell>
          <cell r="D909" t="str">
            <v>Ступени лестниц  ЛС-06</v>
          </cell>
          <cell r="G909">
            <v>254.24</v>
          </cell>
        </row>
        <row r="910">
          <cell r="C910" t="str">
            <v>"МОНОЛИТ", ООО</v>
          </cell>
          <cell r="D910" t="str">
            <v>Ступени лестниц  ЛС-07</v>
          </cell>
          <cell r="G910">
            <v>305.08</v>
          </cell>
        </row>
        <row r="911">
          <cell r="C911" t="str">
            <v>"МОНОЛИТ", ООО</v>
          </cell>
          <cell r="D911" t="str">
            <v>Ступени лестниц  ЛС-08</v>
          </cell>
          <cell r="G911">
            <v>355.93</v>
          </cell>
        </row>
        <row r="912">
          <cell r="C912" t="str">
            <v>"МОНОЛИТ", ООО</v>
          </cell>
          <cell r="D912" t="str">
            <v>Ступени лестниц  ЛС-09</v>
          </cell>
          <cell r="G912">
            <v>364.41</v>
          </cell>
        </row>
        <row r="913">
          <cell r="C913" t="str">
            <v>"МОНОЛИТ", ООО</v>
          </cell>
          <cell r="D913" t="str">
            <v>Ступени лестниц  ЛС-10</v>
          </cell>
          <cell r="G913">
            <v>381.36</v>
          </cell>
        </row>
        <row r="914">
          <cell r="C914" t="str">
            <v>"МОНОЛИТ", ООО</v>
          </cell>
          <cell r="D914" t="str">
            <v>Ступени лестниц  ЛС-11</v>
          </cell>
          <cell r="G914">
            <v>423.73</v>
          </cell>
        </row>
        <row r="915">
          <cell r="C915" t="str">
            <v>"МОНОЛИТ", ООО</v>
          </cell>
          <cell r="D915" t="str">
            <v>Ступени лестниц  ЛС-12</v>
          </cell>
          <cell r="G915">
            <v>474.58</v>
          </cell>
        </row>
        <row r="916">
          <cell r="C916" t="str">
            <v>"МОНОЛИТ", ООО</v>
          </cell>
          <cell r="D916" t="str">
            <v>Ступени лестниц  ЛС-13</v>
          </cell>
          <cell r="G916">
            <v>525.41999999999996</v>
          </cell>
        </row>
        <row r="917">
          <cell r="C917" t="str">
            <v>"МОНОЛИТ", ООО</v>
          </cell>
          <cell r="D917" t="str">
            <v>Ступени лестниц  ЛС-14</v>
          </cell>
          <cell r="G917">
            <v>533.9</v>
          </cell>
        </row>
        <row r="918">
          <cell r="C918" t="str">
            <v>"МОНОЛИТ", ООО</v>
          </cell>
          <cell r="D918" t="str">
            <v>Ступени лестниц  ЛС-15</v>
          </cell>
          <cell r="G918">
            <v>601.69000000000005</v>
          </cell>
        </row>
        <row r="919">
          <cell r="C919" t="str">
            <v>"МОНОЛИТ", ООО</v>
          </cell>
          <cell r="D919" t="str">
            <v>Ступени лестниц  ЛС-16</v>
          </cell>
          <cell r="G919">
            <v>652.54</v>
          </cell>
        </row>
        <row r="920">
          <cell r="C920" t="str">
            <v>"МОНОЛИТ", ООО</v>
          </cell>
          <cell r="D920" t="str">
            <v>Бетон М-100 В-7,5</v>
          </cell>
          <cell r="G920">
            <v>1949.15</v>
          </cell>
        </row>
        <row r="921">
          <cell r="C921" t="str">
            <v>"МОНОЛИТ", ООО</v>
          </cell>
          <cell r="D921" t="str">
            <v>Бетон М-150 В-12,5</v>
          </cell>
          <cell r="G921">
            <v>2118.64</v>
          </cell>
        </row>
        <row r="922">
          <cell r="C922" t="str">
            <v>"МОНОЛИТ", ООО</v>
          </cell>
          <cell r="D922" t="str">
            <v>Бетон М-200 В-15,0</v>
          </cell>
          <cell r="G922">
            <v>2288.14</v>
          </cell>
        </row>
        <row r="923">
          <cell r="C923" t="str">
            <v>"МОНОЛИТ", ООО</v>
          </cell>
          <cell r="D923" t="str">
            <v>Бетон М-250 В-20,0</v>
          </cell>
          <cell r="G923">
            <v>2457.63</v>
          </cell>
        </row>
        <row r="924">
          <cell r="C924" t="str">
            <v>"МОНОЛИТ", ООО</v>
          </cell>
          <cell r="D924" t="str">
            <v>Бетон М-300 В-22,5</v>
          </cell>
          <cell r="G924">
            <v>2669.49</v>
          </cell>
        </row>
        <row r="925">
          <cell r="C925" t="str">
            <v>"МОНОЛИТ", ООО</v>
          </cell>
          <cell r="D925" t="str">
            <v>Бетон М-350 В-27,5</v>
          </cell>
          <cell r="G925">
            <v>2966.1</v>
          </cell>
        </row>
        <row r="926">
          <cell r="C926" t="str">
            <v>"МОНОЛИТ", ООО</v>
          </cell>
          <cell r="D926" t="str">
            <v>Бетон М-400 В-30,0</v>
          </cell>
          <cell r="G926">
            <v>3220.34</v>
          </cell>
        </row>
        <row r="927">
          <cell r="C927" t="str">
            <v>"МОНОЛИТ", ООО</v>
          </cell>
          <cell r="D927" t="str">
            <v>Кольцо канализации КЦ 10-9</v>
          </cell>
          <cell r="G927">
            <v>1864.41</v>
          </cell>
        </row>
        <row r="928">
          <cell r="C928" t="str">
            <v>"МОНОЛИТ", ООО</v>
          </cell>
          <cell r="D928" t="str">
            <v>Кольцо канализации КЦ 15-9</v>
          </cell>
          <cell r="G928">
            <v>2542.37</v>
          </cell>
        </row>
        <row r="929">
          <cell r="C929" t="str">
            <v>"МОНОЛИТ", ООО</v>
          </cell>
          <cell r="D929" t="str">
            <v>Кольцо канализации КЦ 20-9</v>
          </cell>
          <cell r="G929">
            <v>3813.56</v>
          </cell>
        </row>
        <row r="930">
          <cell r="C930" t="str">
            <v>"МОНОЛИТ", ООО</v>
          </cell>
          <cell r="D930" t="str">
            <v>Кольцо канализации КЦ 10-6</v>
          </cell>
          <cell r="G930">
            <v>1694.92</v>
          </cell>
        </row>
        <row r="931">
          <cell r="C931" t="str">
            <v>"МОНОЛИТ", ООО</v>
          </cell>
          <cell r="D931" t="str">
            <v>Кольцо канализации КЦ 15-6</v>
          </cell>
          <cell r="G931">
            <v>2457.63</v>
          </cell>
        </row>
        <row r="932">
          <cell r="C932" t="str">
            <v>"МОНОЛИТ", ООО</v>
          </cell>
          <cell r="D932" t="str">
            <v>Кольцо канализации КЦ 20-6</v>
          </cell>
          <cell r="G932">
            <v>3559.32</v>
          </cell>
        </row>
        <row r="933">
          <cell r="C933" t="str">
            <v>"МОНОЛИТ", ООО</v>
          </cell>
          <cell r="D933" t="str">
            <v>Крышки колец КЦП 15-1 кв</v>
          </cell>
          <cell r="G933">
            <v>2203.39</v>
          </cell>
        </row>
        <row r="934">
          <cell r="C934" t="str">
            <v>"МОНОЛИТ", ООО</v>
          </cell>
          <cell r="D934" t="str">
            <v>Крышки колец КЦП 15-2 кв</v>
          </cell>
          <cell r="G934">
            <v>2627.12</v>
          </cell>
        </row>
        <row r="935">
          <cell r="C935" t="str">
            <v>"МОНОЛИТ", ООО</v>
          </cell>
          <cell r="D935" t="str">
            <v>Крышки колец КЦД-15 кр</v>
          </cell>
          <cell r="G935">
            <v>2881.36</v>
          </cell>
        </row>
        <row r="936">
          <cell r="C936" t="str">
            <v>"МОНОЛИТ", ООО</v>
          </cell>
          <cell r="D936" t="str">
            <v>Крышки колец КЦП 10-1 кв</v>
          </cell>
          <cell r="G936">
            <v>1525.42</v>
          </cell>
        </row>
        <row r="937">
          <cell r="C937" t="str">
            <v>"МОНОЛИТ", ООО</v>
          </cell>
          <cell r="D937" t="str">
            <v>Крышки колец КЦП 10-2 кв</v>
          </cell>
          <cell r="G937">
            <v>1779.66</v>
          </cell>
        </row>
        <row r="938">
          <cell r="C938" t="str">
            <v>"МОНОЛИТ", ООО</v>
          </cell>
          <cell r="D938" t="str">
            <v>Крышки колец КЦД-10 кв</v>
          </cell>
          <cell r="G938">
            <v>1779.66</v>
          </cell>
        </row>
        <row r="939">
          <cell r="C939" t="str">
            <v>"МОНОЛИТ", ООО</v>
          </cell>
          <cell r="D939" t="str">
            <v>Крышки колец КЦП 20-1 кр</v>
          </cell>
          <cell r="G939">
            <v>3813.56</v>
          </cell>
        </row>
        <row r="940">
          <cell r="C940" t="str">
            <v>"МОНОЛИТ", ООО</v>
          </cell>
          <cell r="D940" t="str">
            <v>Крышки колец КЦП 20-2 кр</v>
          </cell>
          <cell r="G940">
            <v>3983.05</v>
          </cell>
        </row>
        <row r="941">
          <cell r="C941" t="str">
            <v>"МОНОЛИТ", ООО</v>
          </cell>
          <cell r="D941" t="str">
            <v>Крышки колец КЦД-20 кр</v>
          </cell>
          <cell r="G941">
            <v>4152.54</v>
          </cell>
        </row>
        <row r="942">
          <cell r="C942" t="str">
            <v>"МОНОЛИТ", ООО</v>
          </cell>
          <cell r="D942" t="str">
            <v>Фундаментные блоки ФС 8-3-6</v>
          </cell>
          <cell r="G942">
            <v>466.1</v>
          </cell>
        </row>
        <row r="943">
          <cell r="C943" t="str">
            <v>"МОНОЛИТ", ООО</v>
          </cell>
          <cell r="D943" t="str">
            <v>Фундаментные блоки ФС 12-4-3</v>
          </cell>
          <cell r="G943">
            <v>593.22</v>
          </cell>
        </row>
        <row r="944">
          <cell r="C944" t="str">
            <v>"МОНОЛИТ", ООО</v>
          </cell>
          <cell r="D944" t="str">
            <v>Фундаментные блоки ФС 9-4-6</v>
          </cell>
          <cell r="G944">
            <v>508.47</v>
          </cell>
        </row>
        <row r="945">
          <cell r="C945" t="str">
            <v>"МОНОЛИТ", ООО</v>
          </cell>
          <cell r="D945" t="str">
            <v>Фундаментные блоки ФС 9-5-6</v>
          </cell>
          <cell r="G945">
            <v>677.97</v>
          </cell>
        </row>
        <row r="946">
          <cell r="C946" t="str">
            <v>"МОНОЛИТ", ООО</v>
          </cell>
          <cell r="D946" t="str">
            <v>Фундаментные блоки ФС 9-6-6</v>
          </cell>
          <cell r="G946">
            <v>762.71</v>
          </cell>
        </row>
        <row r="947">
          <cell r="C947" t="str">
            <v>"МОНОЛИТ", ООО</v>
          </cell>
          <cell r="D947" t="str">
            <v>Фундаментные блоки ФС 12-3-6</v>
          </cell>
          <cell r="G947">
            <v>593.22</v>
          </cell>
        </row>
        <row r="948">
          <cell r="C948" t="str">
            <v>"МОНОЛИТ", ООО</v>
          </cell>
          <cell r="D948" t="str">
            <v>Фундаментные блоки ФС 12-4-6</v>
          </cell>
          <cell r="G948">
            <v>677.97</v>
          </cell>
        </row>
        <row r="949">
          <cell r="C949" t="str">
            <v>"МОНОЛИТ", ООО</v>
          </cell>
          <cell r="D949" t="str">
            <v>Фундаментные блоки ФС 12-5-6</v>
          </cell>
          <cell r="G949">
            <v>847.46</v>
          </cell>
        </row>
        <row r="950">
          <cell r="C950" t="str">
            <v>"МОНОЛИТ", ООО</v>
          </cell>
          <cell r="D950" t="str">
            <v>Фундаментные блоки ФС 12-6-6</v>
          </cell>
          <cell r="G950">
            <v>1016.95</v>
          </cell>
        </row>
        <row r="951">
          <cell r="C951" t="str">
            <v>"МОНОЛИТ", ООО</v>
          </cell>
          <cell r="D951" t="str">
            <v>Фундаментные блоки ФС 24-3-6</v>
          </cell>
          <cell r="G951">
            <v>1016.95</v>
          </cell>
        </row>
        <row r="952">
          <cell r="C952" t="str">
            <v>"МОНОЛИТ", ООО</v>
          </cell>
          <cell r="D952" t="str">
            <v>Фундаментные блоки ФС 24-4-6</v>
          </cell>
          <cell r="G952">
            <v>1271.19</v>
          </cell>
        </row>
        <row r="953">
          <cell r="C953" t="str">
            <v>"МОНОЛИТ", ООО</v>
          </cell>
          <cell r="D953" t="str">
            <v>Фундаментные блоки ФС 24-5-6</v>
          </cell>
          <cell r="G953">
            <v>1694.92</v>
          </cell>
        </row>
        <row r="954">
          <cell r="C954" t="str">
            <v>"МОНОЛИТ", ООО</v>
          </cell>
          <cell r="D954" t="str">
            <v>Фундаментные блоки ФС 24-6-6</v>
          </cell>
          <cell r="G954">
            <v>1949.15</v>
          </cell>
        </row>
        <row r="955">
          <cell r="C955" t="str">
            <v xml:space="preserve">"Опытный ЗЖБИ", ОАО </v>
          </cell>
          <cell r="D955" t="str">
            <v>Плиты аэродромные ПАГ-14V</v>
          </cell>
          <cell r="G955">
            <v>15330.51</v>
          </cell>
        </row>
        <row r="956">
          <cell r="C956" t="str">
            <v xml:space="preserve">"Опытный ЗЖБИ", ОАО </v>
          </cell>
          <cell r="D956" t="str">
            <v>Плиты аэродромные ПАГ-18V</v>
          </cell>
          <cell r="G956">
            <v>20060.169999999998</v>
          </cell>
        </row>
        <row r="957">
          <cell r="C957" t="str">
            <v xml:space="preserve">"Опытный ЗЖБИ", ОАО </v>
          </cell>
          <cell r="D957" t="str">
            <v>Плиты аэродромные ПАГ-20V</v>
          </cell>
          <cell r="G957">
            <v>23498.31</v>
          </cell>
        </row>
        <row r="958">
          <cell r="C958" t="str">
            <v xml:space="preserve">"Опытный ЗЖБИ", ОАО </v>
          </cell>
          <cell r="D958" t="str">
            <v>Плиты дорожные ПД-6</v>
          </cell>
          <cell r="G958">
            <v>8435.59</v>
          </cell>
        </row>
        <row r="959">
          <cell r="C959" t="str">
            <v xml:space="preserve">"Опытный ЗЖБИ", ОАО </v>
          </cell>
          <cell r="D959" t="str">
            <v>Плиты дорожные ПДН-АтV</v>
          </cell>
          <cell r="G959">
            <v>13598.31</v>
          </cell>
        </row>
        <row r="960">
          <cell r="C960" t="str">
            <v xml:space="preserve">"Опытный ЗЖБИ", ОАО </v>
          </cell>
          <cell r="D960" t="str">
            <v xml:space="preserve">Плиты дорожные ПД2-6 </v>
          </cell>
          <cell r="G960">
            <v>5766.1</v>
          </cell>
        </row>
        <row r="961">
          <cell r="C961" t="str">
            <v xml:space="preserve">"Опытный ЗЖБИ", ОАО </v>
          </cell>
          <cell r="D961" t="str">
            <v>Плиты дорожные П35-20-16</v>
          </cell>
          <cell r="G961">
            <v>9683.9</v>
          </cell>
        </row>
        <row r="962">
          <cell r="C962" t="str">
            <v xml:space="preserve">"Опытный ЗЖБИ", ОАО </v>
          </cell>
          <cell r="D962" t="str">
            <v>Плиты дорожные 2П30-18-30</v>
          </cell>
          <cell r="G962">
            <v>5778.81</v>
          </cell>
        </row>
        <row r="963">
          <cell r="C963" t="str">
            <v xml:space="preserve">"Опытный ЗЖБИ", ОАО </v>
          </cell>
          <cell r="D963" t="str">
            <v>Плиты дорожные 2П30-18-10</v>
          </cell>
          <cell r="G963">
            <v>5288.14</v>
          </cell>
        </row>
        <row r="964">
          <cell r="C964" t="str">
            <v xml:space="preserve">"Опытный ЗЖБИ", ОАО </v>
          </cell>
          <cell r="D964" t="str">
            <v xml:space="preserve">Плиты дорожные 2П30-15-30 </v>
          </cell>
          <cell r="G964">
            <v>4988.9799999999996</v>
          </cell>
        </row>
        <row r="965">
          <cell r="C965" t="str">
            <v xml:space="preserve">"Опытный ЗЖБИ", ОАО </v>
          </cell>
          <cell r="D965" t="str">
            <v>Плиты дорожные 2П30-15-10</v>
          </cell>
          <cell r="G965">
            <v>4574.58</v>
          </cell>
        </row>
        <row r="966">
          <cell r="C966" t="str">
            <v xml:space="preserve">"Опытный ЗЖБИ", ОАО </v>
          </cell>
          <cell r="D966" t="str">
            <v xml:space="preserve">Плиты дорожные 1П18.15.30 </v>
          </cell>
          <cell r="G966">
            <v>3588.14</v>
          </cell>
        </row>
        <row r="967">
          <cell r="C967" t="str">
            <v xml:space="preserve">"Опытный ЗЖБИ", ОАО </v>
          </cell>
          <cell r="D967" t="str">
            <v>Плиты дорожные 1П30-18.30</v>
          </cell>
          <cell r="G967">
            <v>7192.37</v>
          </cell>
        </row>
        <row r="968">
          <cell r="C968" t="str">
            <v xml:space="preserve">"Опытный ЗЖБИ", ОАО </v>
          </cell>
          <cell r="D968" t="str">
            <v xml:space="preserve">Плиты дорожные 1П30-18.10 </v>
          </cell>
          <cell r="G968">
            <v>6131.36</v>
          </cell>
        </row>
        <row r="969">
          <cell r="C969" t="str">
            <v xml:space="preserve">"Опытный ЗЖБИ", ОАО </v>
          </cell>
          <cell r="D969" t="str">
            <v xml:space="preserve">Плиты дорожные 1П30-15-30 </v>
          </cell>
          <cell r="G969">
            <v>6207.63</v>
          </cell>
        </row>
        <row r="970">
          <cell r="C970" t="str">
            <v xml:space="preserve">"Опытный ЗЖБИ", ОАО </v>
          </cell>
          <cell r="D970" t="str">
            <v>Плиты дорожные 1П30-15-10</v>
          </cell>
          <cell r="G970">
            <v>5297.46</v>
          </cell>
        </row>
        <row r="971">
          <cell r="C971" t="str">
            <v xml:space="preserve">"Опытный ЗЖБИ", ОАО </v>
          </cell>
          <cell r="D971" t="str">
            <v>Объемный блок ОБ КТП</v>
          </cell>
          <cell r="G971">
            <v>106939.83</v>
          </cell>
        </row>
        <row r="972">
          <cell r="C972" t="str">
            <v xml:space="preserve">"Опытный ЗЖБИ", ОАО </v>
          </cell>
          <cell r="D972" t="str">
            <v>Плита основания ПО КТП</v>
          </cell>
          <cell r="G972">
            <v>36934.75</v>
          </cell>
        </row>
        <row r="973">
          <cell r="C973" t="str">
            <v xml:space="preserve">"Опытный ЗЖБИ", ОАО </v>
          </cell>
          <cell r="D973" t="str">
            <v>Бордюр БР 100.30.18</v>
          </cell>
          <cell r="G973">
            <v>446.61</v>
          </cell>
        </row>
        <row r="974">
          <cell r="C974" t="str">
            <v xml:space="preserve">"Опытный ЗЖБИ", ОАО </v>
          </cell>
          <cell r="D974" t="str">
            <v>Бордюр БР 300.30.12</v>
          </cell>
          <cell r="G974">
            <v>1394.07</v>
          </cell>
        </row>
        <row r="975">
          <cell r="C975" t="str">
            <v xml:space="preserve">"Опытный ЗЖБИ", ОАО </v>
          </cell>
          <cell r="D975" t="str">
            <v>Бордюр БР 100.20.8</v>
          </cell>
          <cell r="G975">
            <v>179.66</v>
          </cell>
        </row>
        <row r="976">
          <cell r="C976" t="str">
            <v xml:space="preserve">"Опытный ЗЖБИ", ОАО </v>
          </cell>
          <cell r="D976" t="str">
            <v>Бетон М-100 В-7,5(о.к. 5-9)</v>
          </cell>
          <cell r="G976">
            <v>1911.02</v>
          </cell>
        </row>
        <row r="977">
          <cell r="C977" t="str">
            <v xml:space="preserve">"Опытный ЗЖБИ", ОАО </v>
          </cell>
          <cell r="D977" t="str">
            <v>Бетон М-150 В-12,5(о.к. 5-9)</v>
          </cell>
          <cell r="G977">
            <v>2050.85</v>
          </cell>
        </row>
        <row r="978">
          <cell r="C978" t="str">
            <v xml:space="preserve">"Опытный ЗЖБИ", ОАО </v>
          </cell>
          <cell r="D978" t="str">
            <v>Бетон М-200 В-15,0(о.к. 5-9)</v>
          </cell>
          <cell r="G978">
            <v>2190.6799999999998</v>
          </cell>
        </row>
        <row r="979">
          <cell r="C979" t="str">
            <v xml:space="preserve">"Опытный ЗЖБИ", ОАО </v>
          </cell>
          <cell r="D979" t="str">
            <v>Бетон М-250 В-20,0(о.к. 5-9)</v>
          </cell>
          <cell r="G979">
            <v>2330.5100000000002</v>
          </cell>
        </row>
        <row r="980">
          <cell r="C980" t="str">
            <v xml:space="preserve">"Опытный ЗЖБИ", ОАО </v>
          </cell>
          <cell r="D980" t="str">
            <v>Бетон М-300 В-22,5(о.к. 5-9)</v>
          </cell>
          <cell r="G980">
            <v>2470.34</v>
          </cell>
        </row>
        <row r="981">
          <cell r="C981" t="str">
            <v xml:space="preserve">"Опытный ЗЖБИ", ОАО </v>
          </cell>
          <cell r="D981" t="str">
            <v>Бетон М-350 В-25,0(о.к. 5-9)</v>
          </cell>
          <cell r="G981">
            <v>2610.17</v>
          </cell>
        </row>
        <row r="982">
          <cell r="C982" t="str">
            <v xml:space="preserve">"Опытный ЗЖБИ", ОАО </v>
          </cell>
          <cell r="D982" t="str">
            <v>Бетон М-400 В-30,0(о.к. 5-9)</v>
          </cell>
          <cell r="G982">
            <v>2750</v>
          </cell>
        </row>
        <row r="983">
          <cell r="C983" t="str">
            <v xml:space="preserve">"Опытный ЗЖБИ", ОАО </v>
          </cell>
          <cell r="D983" t="str">
            <v>Бетон М-450 В-35,0(о.к. 5-9)</v>
          </cell>
          <cell r="G983">
            <v>2889.83</v>
          </cell>
        </row>
        <row r="984">
          <cell r="C984" t="str">
            <v xml:space="preserve">"Опытный ЗЖБИ", ОАО </v>
          </cell>
          <cell r="D984" t="str">
            <v>Бетон М-100 В-7,5(о.к .10-15)</v>
          </cell>
          <cell r="G984">
            <v>1957.63</v>
          </cell>
        </row>
        <row r="985">
          <cell r="C985" t="str">
            <v xml:space="preserve">"Опытный ЗЖБИ", ОАО </v>
          </cell>
          <cell r="D985" t="str">
            <v>Бетон М-150 В-12,5(о.к .10-15)</v>
          </cell>
          <cell r="G985">
            <v>2097.46</v>
          </cell>
        </row>
        <row r="986">
          <cell r="C986" t="str">
            <v xml:space="preserve">"Опытный ЗЖБИ", ОАО </v>
          </cell>
          <cell r="D986" t="str">
            <v>Бетон М-200 В-15,0(о.к .10-15)</v>
          </cell>
          <cell r="G986">
            <v>2237.29</v>
          </cell>
        </row>
        <row r="987">
          <cell r="C987" t="str">
            <v xml:space="preserve">"Опытный ЗЖБИ", ОАО </v>
          </cell>
          <cell r="D987" t="str">
            <v>Бетон М-250 В-20,0(о.к .10-15)</v>
          </cell>
          <cell r="G987">
            <v>2377.12</v>
          </cell>
        </row>
        <row r="988">
          <cell r="C988" t="str">
            <v xml:space="preserve">"Опытный ЗЖБИ", ОАО </v>
          </cell>
          <cell r="D988" t="str">
            <v>Бетон М-300 В-22,5(о.к .10-15)</v>
          </cell>
          <cell r="G988">
            <v>2516.9499999999998</v>
          </cell>
        </row>
        <row r="989">
          <cell r="C989" t="str">
            <v xml:space="preserve">"Опытный ЗЖБИ", ОАО </v>
          </cell>
          <cell r="D989" t="str">
            <v>Бетон М-350 В-25,0(о.к .10-15)</v>
          </cell>
          <cell r="G989">
            <v>2703.39</v>
          </cell>
        </row>
        <row r="990">
          <cell r="C990" t="str">
            <v xml:space="preserve">"Опытный ЗЖБИ", ОАО </v>
          </cell>
          <cell r="D990" t="str">
            <v>Бетон М-400 В-30,0(о.к .10-15)</v>
          </cell>
          <cell r="G990">
            <v>2843.22</v>
          </cell>
        </row>
        <row r="991">
          <cell r="C991" t="str">
            <v xml:space="preserve">"Опытный ЗЖБИ", ОАО </v>
          </cell>
          <cell r="D991" t="str">
            <v>Бетон М-450 В-35,0 (о.к .10-15)</v>
          </cell>
          <cell r="G991">
            <v>2983.05</v>
          </cell>
        </row>
        <row r="992">
          <cell r="C992" t="str">
            <v xml:space="preserve">"Опытный ЗЖБИ", ОАО </v>
          </cell>
          <cell r="D992" t="str">
            <v>Бетон М-500 В-37,5(о.к .10-15)</v>
          </cell>
          <cell r="G992">
            <v>5872.88</v>
          </cell>
        </row>
        <row r="993">
          <cell r="C993" t="str">
            <v xml:space="preserve">"Опытный ЗЖБИ", ОАО </v>
          </cell>
          <cell r="D993" t="str">
            <v>Бетон М-600 В-45,0 (о.к .10-15)</v>
          </cell>
          <cell r="G993">
            <v>6338.98</v>
          </cell>
        </row>
        <row r="994">
          <cell r="C994" t="str">
            <v xml:space="preserve">"Опытный ЗЖБИ", ОАО </v>
          </cell>
          <cell r="D994" t="str">
            <v>Бетон М-200 В-15,0 (о.к. 16-20)</v>
          </cell>
          <cell r="G994">
            <v>2283.9</v>
          </cell>
        </row>
        <row r="995">
          <cell r="C995" t="str">
            <v xml:space="preserve">"Опытный ЗЖБИ", ОАО </v>
          </cell>
          <cell r="D995" t="str">
            <v>Бетон М-250 В-20,0(о.к. 16-20)</v>
          </cell>
          <cell r="G995">
            <v>2423.73</v>
          </cell>
        </row>
        <row r="996">
          <cell r="C996" t="str">
            <v xml:space="preserve">"Опытный ЗЖБИ", ОАО </v>
          </cell>
          <cell r="D996" t="str">
            <v>Бетон М-300 В-22,5(о.к. 16-20)</v>
          </cell>
          <cell r="G996">
            <v>2563.56</v>
          </cell>
        </row>
        <row r="997">
          <cell r="C997" t="str">
            <v xml:space="preserve">"Опытный ЗЖБИ", ОАО </v>
          </cell>
          <cell r="D997" t="str">
            <v>Бетон М-350 В-25,0(о.к. 16-20)</v>
          </cell>
          <cell r="G997">
            <v>2750</v>
          </cell>
        </row>
        <row r="998">
          <cell r="C998" t="str">
            <v xml:space="preserve">"Опытный ЗЖБИ", ОАО </v>
          </cell>
          <cell r="D998" t="str">
            <v>Бетон М-400 В-30,0(о.к. 16-20)</v>
          </cell>
          <cell r="G998">
            <v>2889.83</v>
          </cell>
        </row>
        <row r="999">
          <cell r="C999" t="str">
            <v xml:space="preserve">"Опытный ЗЖБИ", ОАО </v>
          </cell>
          <cell r="D999" t="str">
            <v>Бетон М-450 В-35,0(о.к. 16-20)</v>
          </cell>
          <cell r="G999">
            <v>3029.66</v>
          </cell>
        </row>
        <row r="1000">
          <cell r="C1000" t="str">
            <v xml:space="preserve">"Опытный ЗЖБИ", ОАО </v>
          </cell>
          <cell r="D1000" t="str">
            <v>Бетон гидротехнический М-350 о.к.10-15 W8</v>
          </cell>
          <cell r="G1000">
            <v>3355.93</v>
          </cell>
        </row>
        <row r="1001">
          <cell r="C1001" t="str">
            <v xml:space="preserve">"Опытный ЗЖБИ", ОАО </v>
          </cell>
          <cell r="D1001" t="str">
            <v>Бетон гидротехнический М-350 о.к.10-15 W16</v>
          </cell>
          <cell r="G1001">
            <v>4148.3100000000004</v>
          </cell>
        </row>
        <row r="1002">
          <cell r="C1002" t="str">
            <v xml:space="preserve">"Опытный ЗЖБИ", ОАО </v>
          </cell>
          <cell r="D1002" t="str">
            <v>Бетон гидротехнический М-400 о.к.10-15 W16</v>
          </cell>
          <cell r="G1002">
            <v>4241.53</v>
          </cell>
        </row>
        <row r="1003">
          <cell r="C1003" t="str">
            <v xml:space="preserve">"Опытный ЗЖБИ", ОАО </v>
          </cell>
          <cell r="D1003" t="str">
            <v>Бетон гидротехнический М-450 о.к.10-15 W16</v>
          </cell>
          <cell r="G1003">
            <v>4521.1899999999996</v>
          </cell>
        </row>
        <row r="1004">
          <cell r="C1004" t="str">
            <v xml:space="preserve">"Опытный ЗЖБИ", ОАО </v>
          </cell>
          <cell r="D1004" t="str">
            <v>Бетон гидротехнический М-250 W6</v>
          </cell>
          <cell r="G1004">
            <v>2516.9499999999998</v>
          </cell>
        </row>
        <row r="1005">
          <cell r="C1005" t="str">
            <v xml:space="preserve">"Опытный ЗЖБИ", ОАО </v>
          </cell>
          <cell r="D1005" t="str">
            <v>Бетон гидротехнический М-300 W6</v>
          </cell>
          <cell r="G1005">
            <v>2656.78</v>
          </cell>
        </row>
        <row r="1006">
          <cell r="C1006" t="str">
            <v xml:space="preserve">"Опытный ЗЖБИ", ОАО </v>
          </cell>
          <cell r="D1006" t="str">
            <v>Бетон гидротехнический М-250 о.к.10-15 W6</v>
          </cell>
          <cell r="G1006">
            <v>2703.39</v>
          </cell>
        </row>
        <row r="1007">
          <cell r="C1007" t="str">
            <v xml:space="preserve">"Опытный ЗЖБИ", ОАО </v>
          </cell>
          <cell r="D1007" t="str">
            <v>Бетон гидротехнический М-300 о.к.10-15 W6</v>
          </cell>
          <cell r="G1007">
            <v>2843.22</v>
          </cell>
        </row>
        <row r="1008">
          <cell r="C1008" t="str">
            <v xml:space="preserve">"Опытный ЗЖБИ", ОАО </v>
          </cell>
          <cell r="D1008" t="str">
            <v>Буроинъекционные сваи М-300 W6-8 о.к.16-20</v>
          </cell>
          <cell r="G1008">
            <v>4381.3599999999997</v>
          </cell>
        </row>
        <row r="1009">
          <cell r="C1009" t="str">
            <v xml:space="preserve">"Опытный ЗЖБИ", ОАО </v>
          </cell>
          <cell r="D1009" t="str">
            <v>Раствор М-50</v>
          </cell>
          <cell r="G1009">
            <v>2050.85</v>
          </cell>
        </row>
        <row r="1010">
          <cell r="C1010" t="str">
            <v xml:space="preserve">"Опытный ЗЖБИ", ОАО </v>
          </cell>
          <cell r="D1010" t="str">
            <v>Раствор М-75</v>
          </cell>
          <cell r="G1010">
            <v>2190.6799999999998</v>
          </cell>
        </row>
        <row r="1011">
          <cell r="C1011" t="str">
            <v xml:space="preserve">"Опытный ЗЖБИ", ОАО </v>
          </cell>
          <cell r="D1011" t="str">
            <v>Раствор М-100</v>
          </cell>
          <cell r="G1011">
            <v>2516.9499999999998</v>
          </cell>
        </row>
        <row r="1012">
          <cell r="C1012" t="str">
            <v xml:space="preserve">"Опытный ЗЖБИ", ОАО </v>
          </cell>
          <cell r="D1012" t="str">
            <v>Раствор М-150</v>
          </cell>
          <cell r="G1012">
            <v>2843.22</v>
          </cell>
        </row>
        <row r="1013">
          <cell r="C1013" t="str">
            <v xml:space="preserve">"Опытный ЗЖБИ", ОАО </v>
          </cell>
          <cell r="D1013" t="str">
            <v>Раствор М-200</v>
          </cell>
          <cell r="G1013">
            <v>2936.44</v>
          </cell>
        </row>
        <row r="1014">
          <cell r="C1014" t="str">
            <v xml:space="preserve">"Опытный ЗЖБИ", ОАО </v>
          </cell>
          <cell r="D1014" t="str">
            <v>Раствор М-250</v>
          </cell>
          <cell r="G1014">
            <v>3588.98</v>
          </cell>
        </row>
        <row r="1015">
          <cell r="C1015" t="str">
            <v xml:space="preserve">"Опытный ЗЖБИ", ОАО </v>
          </cell>
          <cell r="D1015" t="str">
            <v>Раствор М-300</v>
          </cell>
          <cell r="G1015">
            <v>3868.64</v>
          </cell>
        </row>
        <row r="1016">
          <cell r="C1016" t="str">
            <v xml:space="preserve">"Опытный ЗЖБИ", ОАО </v>
          </cell>
          <cell r="D1016" t="str">
            <v>Звено ЗВ-1,0</v>
          </cell>
          <cell r="G1016">
            <v>7838.14</v>
          </cell>
        </row>
        <row r="1017">
          <cell r="C1017" t="str">
            <v xml:space="preserve">"Опытный ЗЖБИ", ОАО </v>
          </cell>
          <cell r="D1017" t="str">
            <v>Звено ЗВ-1,5</v>
          </cell>
          <cell r="G1017">
            <v>12848.31</v>
          </cell>
        </row>
        <row r="1018">
          <cell r="C1018" t="str">
            <v xml:space="preserve">"Опытный ЗЖБИ", ОАО </v>
          </cell>
          <cell r="D1018" t="str">
            <v>Открылок От-1,0</v>
          </cell>
          <cell r="G1018">
            <v>12442.37</v>
          </cell>
        </row>
        <row r="1019">
          <cell r="C1019" t="str">
            <v xml:space="preserve">"Опытный ЗЖБИ", ОАО </v>
          </cell>
          <cell r="D1019" t="str">
            <v>Открылок От-1,5</v>
          </cell>
          <cell r="G1019">
            <v>17180.509999999998</v>
          </cell>
        </row>
        <row r="1020">
          <cell r="C1020" t="str">
            <v xml:space="preserve">"Опытный ЗЖБИ", ОАО </v>
          </cell>
          <cell r="D1020" t="str">
            <v>Оголовок ОГ-1,0</v>
          </cell>
          <cell r="G1020">
            <v>12045.76</v>
          </cell>
        </row>
        <row r="1021">
          <cell r="C1021" t="str">
            <v xml:space="preserve">"Опытный ЗЖБИ", ОАО </v>
          </cell>
          <cell r="D1021" t="str">
            <v>Оголовок ОГ-1,5</v>
          </cell>
          <cell r="G1021">
            <v>16091.53</v>
          </cell>
        </row>
        <row r="1022">
          <cell r="C1022" t="str">
            <v xml:space="preserve">"Опытный ЗЖБИ", ОАО </v>
          </cell>
          <cell r="D1022" t="str">
            <v>Лекальный блок БЛ-1,0</v>
          </cell>
          <cell r="G1022">
            <v>5713.56</v>
          </cell>
        </row>
        <row r="1023">
          <cell r="C1023" t="str">
            <v xml:space="preserve">"Опытный ЗЖБИ", ОАО </v>
          </cell>
          <cell r="D1023" t="str">
            <v>Лекальный блок БЛ-1,5</v>
          </cell>
          <cell r="G1023">
            <v>7544.92</v>
          </cell>
        </row>
        <row r="1024">
          <cell r="C1024" t="str">
            <v xml:space="preserve">"Опытный ЗЖБИ", ОАО </v>
          </cell>
          <cell r="D1024" t="str">
            <v>Лоток Л-2</v>
          </cell>
          <cell r="G1024">
            <v>4076.27</v>
          </cell>
        </row>
        <row r="1025">
          <cell r="C1025" t="str">
            <v xml:space="preserve">"Опытный ЗЖБИ", ОАО </v>
          </cell>
          <cell r="D1025" t="str">
            <v>Лоток Л-4</v>
          </cell>
          <cell r="G1025">
            <v>4861.0200000000004</v>
          </cell>
        </row>
        <row r="1026">
          <cell r="C1026" t="str">
            <v xml:space="preserve">"Опытный ЗЖБИ", ОАО </v>
          </cell>
          <cell r="D1026" t="str">
            <v>Лоток Л-1и</v>
          </cell>
          <cell r="G1026">
            <v>6494.92</v>
          </cell>
        </row>
        <row r="1027">
          <cell r="C1027" t="str">
            <v xml:space="preserve">"Опытный ЗЖБИ", ОАО </v>
          </cell>
          <cell r="D1027" t="str">
            <v>Лоток Л-4-8</v>
          </cell>
          <cell r="G1027">
            <v>7126.27</v>
          </cell>
        </row>
        <row r="1028">
          <cell r="C1028" t="str">
            <v xml:space="preserve">"Опытный ЗЖБИ", ОАО </v>
          </cell>
          <cell r="D1028" t="str">
            <v>Лоток Л-4д-8</v>
          </cell>
          <cell r="G1028">
            <v>1000</v>
          </cell>
        </row>
        <row r="1029">
          <cell r="C1029" t="str">
            <v xml:space="preserve">"Опытный ЗЖБИ", ОАО </v>
          </cell>
          <cell r="D1029" t="str">
            <v>Лоток Л-6-8/1</v>
          </cell>
          <cell r="G1029">
            <v>6214.41</v>
          </cell>
        </row>
        <row r="1030">
          <cell r="C1030" t="str">
            <v xml:space="preserve">"Опытный ЗЖБИ", ОАО </v>
          </cell>
          <cell r="D1030" t="str">
            <v>Лоток Л-6д-8</v>
          </cell>
          <cell r="G1030">
            <v>1627.12</v>
          </cell>
        </row>
        <row r="1031">
          <cell r="C1031" t="str">
            <v xml:space="preserve">"Опытный ЗЖБИ", ОАО </v>
          </cell>
          <cell r="D1031" t="str">
            <v>Лоток Л-6-12</v>
          </cell>
          <cell r="G1031">
            <v>13094.92</v>
          </cell>
        </row>
        <row r="1032">
          <cell r="C1032" t="str">
            <v xml:space="preserve">"Опытный ЗЖБИ", ОАО </v>
          </cell>
          <cell r="D1032" t="str">
            <v>Лоток Л-7-8/1</v>
          </cell>
          <cell r="G1032">
            <v>6983.9</v>
          </cell>
        </row>
        <row r="1033">
          <cell r="C1033" t="str">
            <v xml:space="preserve">"Опытный ЗЖБИ", ОАО </v>
          </cell>
          <cell r="D1033" t="str">
            <v>Лоток Л-7д-8</v>
          </cell>
          <cell r="G1033">
            <v>2153.39</v>
          </cell>
        </row>
        <row r="1034">
          <cell r="C1034" t="str">
            <v xml:space="preserve">"Опытный ЗЖБИ", ОАО </v>
          </cell>
          <cell r="D1034" t="str">
            <v>Лоток Л-7-12</v>
          </cell>
          <cell r="G1034">
            <v>14376.27</v>
          </cell>
        </row>
        <row r="1035">
          <cell r="C1035" t="str">
            <v xml:space="preserve">"Опытный ЗЖБИ", ОАО </v>
          </cell>
          <cell r="D1035" t="str">
            <v>Лоток Л-7-15</v>
          </cell>
          <cell r="G1035">
            <v>14950.85</v>
          </cell>
        </row>
        <row r="1036">
          <cell r="C1036" t="str">
            <v xml:space="preserve">"Опытный ЗЖБИ", ОАО </v>
          </cell>
          <cell r="D1036" t="str">
            <v>Лоток Л-11-5</v>
          </cell>
          <cell r="G1036">
            <v>17589.830000000002</v>
          </cell>
        </row>
        <row r="1037">
          <cell r="C1037" t="str">
            <v xml:space="preserve">"Опытный ЗЖБИ", ОАО </v>
          </cell>
          <cell r="D1037" t="str">
            <v>Лоток Л-11-5/1</v>
          </cell>
          <cell r="G1037">
            <v>9797.4599999999991</v>
          </cell>
        </row>
        <row r="1038">
          <cell r="C1038" t="str">
            <v xml:space="preserve">"Опытный ЗЖБИ", ОАО </v>
          </cell>
          <cell r="D1038" t="str">
            <v>Лоток Л-11д-5</v>
          </cell>
          <cell r="G1038">
            <v>2605.08</v>
          </cell>
        </row>
        <row r="1039">
          <cell r="C1039" t="str">
            <v xml:space="preserve">"Опытный ЗЖБИ", ОАО </v>
          </cell>
          <cell r="D1039" t="str">
            <v>Лоток Л11-8</v>
          </cell>
          <cell r="G1039">
            <v>21350</v>
          </cell>
        </row>
        <row r="1040">
          <cell r="C1040" t="str">
            <v xml:space="preserve">"Опытный ЗЖБИ", ОАО </v>
          </cell>
          <cell r="D1040" t="str">
            <v>Лоток Л-11д-8</v>
          </cell>
          <cell r="G1040">
            <v>3031.36</v>
          </cell>
        </row>
        <row r="1041">
          <cell r="C1041" t="str">
            <v xml:space="preserve">"Опытный ЗЖБИ", ОАО </v>
          </cell>
          <cell r="D1041" t="str">
            <v>Лоток Л-11д-15</v>
          </cell>
          <cell r="G1041">
            <v>4695.76</v>
          </cell>
        </row>
        <row r="1042">
          <cell r="C1042" t="str">
            <v xml:space="preserve">"Опытный ЗЖБИ", ОАО </v>
          </cell>
          <cell r="D1042" t="str">
            <v>Лоток Л-14-11</v>
          </cell>
          <cell r="G1042">
            <v>24309.32</v>
          </cell>
        </row>
        <row r="1043">
          <cell r="C1043" t="str">
            <v xml:space="preserve">"Опытный ЗЖБИ", ОАО </v>
          </cell>
          <cell r="D1043" t="str">
            <v>Лоток Л-14д-11</v>
          </cell>
          <cell r="G1043">
            <v>4572.88</v>
          </cell>
        </row>
        <row r="1044">
          <cell r="C1044" t="str">
            <v xml:space="preserve">"Опытный ЗЖБИ", ОАО </v>
          </cell>
          <cell r="D1044" t="str">
            <v>Лоток Л-16-8</v>
          </cell>
          <cell r="G1044">
            <v>33355.08</v>
          </cell>
        </row>
        <row r="1045">
          <cell r="C1045" t="str">
            <v xml:space="preserve">"Опытный ЗЖБИ", ОАО </v>
          </cell>
          <cell r="D1045" t="str">
            <v>Лоток Л-16-8/1</v>
          </cell>
          <cell r="G1045">
            <v>18370.34</v>
          </cell>
        </row>
        <row r="1046">
          <cell r="C1046" t="str">
            <v xml:space="preserve">"Опытный ЗЖБИ", ОАО </v>
          </cell>
          <cell r="D1046" t="str">
            <v>Лоток Л-16д-8</v>
          </cell>
          <cell r="G1046">
            <v>4672.03</v>
          </cell>
        </row>
        <row r="1047">
          <cell r="C1047" t="str">
            <v xml:space="preserve">"Опытный ЗЖБИ", ОАО </v>
          </cell>
          <cell r="D1047" t="str">
            <v>Лоток ЛГТ-1</v>
          </cell>
          <cell r="G1047">
            <v>31950</v>
          </cell>
        </row>
        <row r="1048">
          <cell r="C1048" t="str">
            <v xml:space="preserve">"Опытный ЗЖБИ", ОАО </v>
          </cell>
          <cell r="D1048" t="str">
            <v>Лоток канала ЛК300.120.120.5</v>
          </cell>
          <cell r="G1048">
            <v>9562.7099999999991</v>
          </cell>
        </row>
        <row r="1049">
          <cell r="C1049" t="str">
            <v xml:space="preserve">"Опытный ЗЖБИ", ОАО </v>
          </cell>
          <cell r="D1049" t="str">
            <v>Лоток канала ЛК300.120.60.3</v>
          </cell>
          <cell r="G1049">
            <v>4762.71</v>
          </cell>
        </row>
        <row r="1050">
          <cell r="C1050" t="str">
            <v xml:space="preserve">"Опытный ЗЖБИ", ОАО </v>
          </cell>
          <cell r="D1050" t="str">
            <v>Лоток канала ЛК300.150.120.1</v>
          </cell>
          <cell r="G1050">
            <v>10632.2</v>
          </cell>
        </row>
        <row r="1051">
          <cell r="C1051" t="str">
            <v xml:space="preserve">"Опытный ЗЖБИ", ОАО </v>
          </cell>
          <cell r="D1051" t="str">
            <v>Лоток канала ЛК300.150.120.2</v>
          </cell>
          <cell r="G1051">
            <v>10638.14</v>
          </cell>
        </row>
        <row r="1052">
          <cell r="C1052" t="str">
            <v xml:space="preserve">"Опытный ЗЖБИ", ОАО </v>
          </cell>
          <cell r="D1052" t="str">
            <v>Лоток канала ЛК300.150.120.4</v>
          </cell>
          <cell r="G1052">
            <v>11320.34</v>
          </cell>
        </row>
        <row r="1053">
          <cell r="C1053" t="str">
            <v xml:space="preserve">"Опытный ЗЖБИ", ОАО </v>
          </cell>
          <cell r="D1053" t="str">
            <v>Лоток канала ЛК300.60.90.1</v>
          </cell>
          <cell r="G1053">
            <v>5727.97</v>
          </cell>
        </row>
        <row r="1054">
          <cell r="C1054" t="str">
            <v xml:space="preserve">"Опытный ЗЖБИ", ОАО </v>
          </cell>
          <cell r="D1054" t="str">
            <v>Лоток канала ЛК75.120.120.5</v>
          </cell>
          <cell r="G1054">
            <v>3924.58</v>
          </cell>
        </row>
        <row r="1055">
          <cell r="C1055" t="str">
            <v xml:space="preserve">"Опытный ЗЖБИ", ОАО </v>
          </cell>
          <cell r="D1055" t="str">
            <v>Лоток канала ЛК75.120.60.3</v>
          </cell>
          <cell r="G1055">
            <v>1711.02</v>
          </cell>
        </row>
        <row r="1056">
          <cell r="C1056" t="str">
            <v xml:space="preserve">"Опытный ЗЖБИ", ОАО </v>
          </cell>
          <cell r="D1056" t="str">
            <v>Лоток канала ЛК75.150.120.4</v>
          </cell>
          <cell r="G1056">
            <v>3261.02</v>
          </cell>
        </row>
        <row r="1057">
          <cell r="C1057" t="str">
            <v xml:space="preserve">"Опытный ЗЖБИ", ОАО </v>
          </cell>
          <cell r="D1057" t="str">
            <v>Плита канала ПД300.120.12.6</v>
          </cell>
          <cell r="G1057">
            <v>2839.83</v>
          </cell>
        </row>
        <row r="1058">
          <cell r="C1058" t="str">
            <v xml:space="preserve">"Опытный ЗЖБИ", ОАО </v>
          </cell>
          <cell r="D1058" t="str">
            <v>Плита канала ПД75.120.12.3</v>
          </cell>
          <cell r="G1058">
            <v>938.14</v>
          </cell>
        </row>
        <row r="1059">
          <cell r="C1059" t="str">
            <v xml:space="preserve">"Опытный ЗЖБИ", ОАО </v>
          </cell>
          <cell r="D1059" t="str">
            <v>Плита канала ПД75.150.12.3</v>
          </cell>
          <cell r="G1059">
            <v>1167.8</v>
          </cell>
        </row>
        <row r="1060">
          <cell r="C1060" t="str">
            <v xml:space="preserve">"Опытный ЗЖБИ", ОАО </v>
          </cell>
          <cell r="D1060" t="str">
            <v>Плита канала ПТ140.150.12.15</v>
          </cell>
          <cell r="G1060">
            <v>3202.54</v>
          </cell>
        </row>
        <row r="1061">
          <cell r="C1061" t="str">
            <v xml:space="preserve">"Опытный ЗЖБИ", ОАО </v>
          </cell>
          <cell r="D1061" t="str">
            <v>Плита канала ПТ210.150.12.15</v>
          </cell>
          <cell r="G1061">
            <v>3988.14</v>
          </cell>
        </row>
        <row r="1062">
          <cell r="C1062" t="str">
            <v xml:space="preserve">"Опытный ЗЖБИ", ОАО </v>
          </cell>
          <cell r="D1062" t="str">
            <v>Плита канала ПТ300.120.12.15</v>
          </cell>
          <cell r="G1062">
            <v>3638.14</v>
          </cell>
        </row>
        <row r="1063">
          <cell r="C1063" t="str">
            <v xml:space="preserve">"Опытный ЗЖБИ", ОАО </v>
          </cell>
          <cell r="D1063" t="str">
            <v>Плита канала ПТ300.120.12.3</v>
          </cell>
          <cell r="G1063">
            <v>2477.12</v>
          </cell>
        </row>
        <row r="1064">
          <cell r="C1064" t="str">
            <v xml:space="preserve">"Опытный ЗЖБИ", ОАО </v>
          </cell>
          <cell r="D1064" t="str">
            <v>Плита канала ПТ300.120.12.6</v>
          </cell>
          <cell r="G1064">
            <v>2569.4899999999998</v>
          </cell>
        </row>
        <row r="1065">
          <cell r="C1065" t="str">
            <v xml:space="preserve">"Опытный ЗЖБИ", ОАО </v>
          </cell>
          <cell r="D1065" t="str">
            <v>Плита канала ПТ300.150.14.12</v>
          </cell>
          <cell r="G1065">
            <v>5981.36</v>
          </cell>
        </row>
        <row r="1066">
          <cell r="C1066" t="str">
            <v xml:space="preserve">"Опытный ЗЖБИ", ОАО </v>
          </cell>
          <cell r="D1066" t="str">
            <v>Плита канала ПТ300.150.14.15</v>
          </cell>
          <cell r="G1066">
            <v>5856.78</v>
          </cell>
        </row>
        <row r="1067">
          <cell r="C1067" t="str">
            <v xml:space="preserve">"Опытный ЗЖБИ", ОАО </v>
          </cell>
          <cell r="D1067" t="str">
            <v>Плита канала ПТ300.150.14.9</v>
          </cell>
          <cell r="G1067">
            <v>4800.8500000000004</v>
          </cell>
        </row>
        <row r="1068">
          <cell r="C1068" t="str">
            <v xml:space="preserve">"Опытный ЗЖБИ", ОАО </v>
          </cell>
          <cell r="D1068" t="str">
            <v>Плита канала ПТ300.210.14.16</v>
          </cell>
          <cell r="G1068">
            <v>7876.27</v>
          </cell>
        </row>
        <row r="1069">
          <cell r="C1069" t="str">
            <v xml:space="preserve">"Опытный ЗЖБИ", ОАО </v>
          </cell>
          <cell r="D1069" t="str">
            <v>Плита канала ПТ300.210.14.6</v>
          </cell>
          <cell r="G1069">
            <v>8864.41</v>
          </cell>
        </row>
        <row r="1070">
          <cell r="C1070" t="str">
            <v xml:space="preserve">"Опытный ЗЖБИ", ОАО </v>
          </cell>
          <cell r="D1070" t="str">
            <v>Плита канала ПТ300.240.20.9</v>
          </cell>
          <cell r="G1070">
            <v>10704.24</v>
          </cell>
        </row>
        <row r="1071">
          <cell r="C1071" t="str">
            <v xml:space="preserve">"Опытный ЗЖБИ", ОАО </v>
          </cell>
          <cell r="D1071" t="str">
            <v>Плита канала ПТ300.90.10.3</v>
          </cell>
          <cell r="G1071">
            <v>1779.66</v>
          </cell>
        </row>
        <row r="1072">
          <cell r="C1072" t="str">
            <v xml:space="preserve">"Опытный ЗЖБИ", ОАО </v>
          </cell>
          <cell r="D1072" t="str">
            <v>Плита канала ПТ300.90.10.6</v>
          </cell>
          <cell r="G1072">
            <v>1931.36</v>
          </cell>
        </row>
        <row r="1073">
          <cell r="C1073" t="str">
            <v xml:space="preserve">"Опытный ЗЖБИ", ОАО </v>
          </cell>
          <cell r="D1073" t="str">
            <v>Плита канала ПТ75.120.12.12</v>
          </cell>
          <cell r="G1073">
            <v>1307.6300000000001</v>
          </cell>
        </row>
        <row r="1074">
          <cell r="C1074" t="str">
            <v xml:space="preserve">"Опытный ЗЖБИ", ОАО </v>
          </cell>
          <cell r="D1074" t="str">
            <v>Плита канала ПТ75.120.12.15</v>
          </cell>
          <cell r="G1074">
            <v>1162.71</v>
          </cell>
        </row>
        <row r="1075">
          <cell r="C1075" t="str">
            <v xml:space="preserve">"Опытный ЗЖБИ", ОАО </v>
          </cell>
          <cell r="D1075" t="str">
            <v>Плита канала ПТ75.120.12.3</v>
          </cell>
          <cell r="G1075">
            <v>794.92</v>
          </cell>
        </row>
        <row r="1076">
          <cell r="C1076" t="str">
            <v xml:space="preserve">"Опытный ЗЖБИ", ОАО </v>
          </cell>
          <cell r="D1076" t="str">
            <v>Плита канала ПТ75.120.12.9</v>
          </cell>
          <cell r="G1076">
            <v>1142.3699999999999</v>
          </cell>
        </row>
        <row r="1077">
          <cell r="C1077" t="str">
            <v xml:space="preserve">"Опытный ЗЖБИ", ОАО </v>
          </cell>
          <cell r="D1077" t="str">
            <v xml:space="preserve">Плита канала ПТ75.120.14.15 </v>
          </cell>
          <cell r="G1077">
            <v>1908.47</v>
          </cell>
        </row>
        <row r="1078">
          <cell r="C1078" t="str">
            <v xml:space="preserve">"Опытный ЗЖБИ", ОАО </v>
          </cell>
          <cell r="D1078" t="str">
            <v>Плита канала ПТ75.150.12.3</v>
          </cell>
          <cell r="G1078">
            <v>1050.8499999999999</v>
          </cell>
        </row>
        <row r="1079">
          <cell r="C1079" t="str">
            <v xml:space="preserve">"Опытный ЗЖБИ", ОАО </v>
          </cell>
          <cell r="D1079" t="str">
            <v>Плита канала ПТ75.150.12.6</v>
          </cell>
          <cell r="G1079">
            <v>1170.3399999999999</v>
          </cell>
        </row>
        <row r="1080">
          <cell r="C1080" t="str">
            <v xml:space="preserve">"Опытный ЗЖБИ", ОАО </v>
          </cell>
          <cell r="D1080" t="str">
            <v>Плита канала ПТ75.150.14.12</v>
          </cell>
          <cell r="G1080">
            <v>1788.98</v>
          </cell>
        </row>
        <row r="1081">
          <cell r="C1081" t="str">
            <v xml:space="preserve">"Опытный ЗЖБИ", ОАО </v>
          </cell>
          <cell r="D1081" t="str">
            <v>Плита канала ПТ75.150.14.15</v>
          </cell>
          <cell r="G1081">
            <v>1750.85</v>
          </cell>
        </row>
        <row r="1082">
          <cell r="C1082" t="str">
            <v xml:space="preserve">"Опытный ЗЖБИ", ОАО </v>
          </cell>
          <cell r="D1082" t="str">
            <v>Плита канала ПТ75.150.14.9</v>
          </cell>
          <cell r="G1082">
            <v>1697.46</v>
          </cell>
        </row>
        <row r="1083">
          <cell r="C1083" t="str">
            <v xml:space="preserve">"Опытный ЗЖБИ", ОАО </v>
          </cell>
          <cell r="D1083" t="str">
            <v>Плита канала ПТ75.210.14.6</v>
          </cell>
          <cell r="G1083">
            <v>2511.02</v>
          </cell>
        </row>
        <row r="1084">
          <cell r="C1084" t="str">
            <v xml:space="preserve">"Опытный ЗЖБИ", ОАО </v>
          </cell>
          <cell r="D1084" t="str">
            <v>Плита канала ПТ75.210.20.15</v>
          </cell>
          <cell r="G1084">
            <v>2899.15</v>
          </cell>
        </row>
        <row r="1085">
          <cell r="C1085" t="str">
            <v xml:space="preserve">"Опытный ЗЖБИ", ОАО </v>
          </cell>
          <cell r="D1085" t="str">
            <v>Плита канала ПТ75.240.14.2</v>
          </cell>
          <cell r="G1085">
            <v>2416.1</v>
          </cell>
        </row>
        <row r="1086">
          <cell r="C1086" t="str">
            <v xml:space="preserve">"Опытный ЗЖБИ", ОАО </v>
          </cell>
          <cell r="D1086" t="str">
            <v>Плита канала ПТ75.240.14.6</v>
          </cell>
          <cell r="G1086">
            <v>3515.25</v>
          </cell>
        </row>
        <row r="1087">
          <cell r="C1087" t="str">
            <v xml:space="preserve">"Опытный ЗЖБИ", ОАО </v>
          </cell>
          <cell r="D1087" t="str">
            <v>Плита канала ПТ75.240.20.9</v>
          </cell>
          <cell r="G1087">
            <v>2822.03</v>
          </cell>
        </row>
        <row r="1088">
          <cell r="C1088" t="str">
            <v xml:space="preserve">"Опытный ЗЖБИ", ОАО </v>
          </cell>
          <cell r="D1088" t="str">
            <v>Плита канала ПТО150.150.12.6</v>
          </cell>
          <cell r="G1088">
            <v>4683.05</v>
          </cell>
        </row>
        <row r="1089">
          <cell r="C1089" t="str">
            <v xml:space="preserve">"Опытный ЗЖБИ", ОАО </v>
          </cell>
          <cell r="D1089" t="str">
            <v>Плита канала ПТО150.180.14.6</v>
          </cell>
          <cell r="G1089">
            <v>4983.05</v>
          </cell>
        </row>
        <row r="1090">
          <cell r="C1090" t="str">
            <v xml:space="preserve">"Опытный ЗЖБИ", ОАО </v>
          </cell>
          <cell r="D1090" t="str">
            <v>Плита канала ПТО150.240.14.6</v>
          </cell>
          <cell r="G1090">
            <v>9455.93</v>
          </cell>
        </row>
        <row r="1091">
          <cell r="C1091" t="str">
            <v xml:space="preserve">"Опытный ЗЖБИ", ОАО </v>
          </cell>
          <cell r="D1091" t="str">
            <v>Прогон П-63</v>
          </cell>
          <cell r="G1091">
            <v>14998.31</v>
          </cell>
        </row>
        <row r="1092">
          <cell r="C1092" t="str">
            <v xml:space="preserve">"Опытный ЗЖБИ", ОАО </v>
          </cell>
          <cell r="D1092" t="str">
            <v>Прогон П-60</v>
          </cell>
          <cell r="G1092">
            <v>14288.14</v>
          </cell>
        </row>
        <row r="1093">
          <cell r="C1093" t="str">
            <v xml:space="preserve">"Опытный ЗЖБИ", ОАО </v>
          </cell>
          <cell r="D1093" t="str">
            <v>Прогон П-36</v>
          </cell>
          <cell r="G1093">
            <v>3272.88</v>
          </cell>
        </row>
        <row r="1094">
          <cell r="C1094" t="str">
            <v xml:space="preserve">"Опытный ЗЖБИ", ОАО </v>
          </cell>
          <cell r="D1094" t="str">
            <v>Прогон П-32</v>
          </cell>
          <cell r="G1094">
            <v>2664.41</v>
          </cell>
        </row>
        <row r="1095">
          <cell r="C1095" t="str">
            <v xml:space="preserve">"Опытный ЗЖБИ", ОАО </v>
          </cell>
          <cell r="D1095" t="str">
            <v>Плита П-3-8</v>
          </cell>
          <cell r="G1095">
            <v>291.52999999999997</v>
          </cell>
        </row>
        <row r="1096">
          <cell r="C1096" t="str">
            <v xml:space="preserve">"Опытный ЗЖБИ", ОАО </v>
          </cell>
          <cell r="D1096" t="str">
            <v>Плита П-4</v>
          </cell>
          <cell r="G1096">
            <v>7102.54</v>
          </cell>
        </row>
        <row r="1097">
          <cell r="C1097" t="str">
            <v xml:space="preserve">"Опытный ЗЖБИ", ОАО </v>
          </cell>
          <cell r="D1097" t="str">
            <v>Плита П-5д-5</v>
          </cell>
          <cell r="G1097">
            <v>781.36</v>
          </cell>
        </row>
        <row r="1098">
          <cell r="C1098" t="str">
            <v xml:space="preserve">"Опытный ЗЖБИ", ОАО </v>
          </cell>
          <cell r="D1098" t="str">
            <v>Плита П-5-8</v>
          </cell>
          <cell r="G1098">
            <v>1624.58</v>
          </cell>
        </row>
        <row r="1099">
          <cell r="C1099" t="str">
            <v xml:space="preserve">"Опытный ЗЖБИ", ОАО </v>
          </cell>
          <cell r="D1099" t="str">
            <v>Плита П-5д-8</v>
          </cell>
          <cell r="G1099">
            <v>450.85</v>
          </cell>
        </row>
        <row r="1100">
          <cell r="C1100" t="str">
            <v xml:space="preserve">"Опытный ЗЖБИ", ОАО </v>
          </cell>
          <cell r="D1100" t="str">
            <v>Плита П-6-15</v>
          </cell>
          <cell r="G1100">
            <v>2069.4899999999998</v>
          </cell>
        </row>
        <row r="1101">
          <cell r="C1101" t="str">
            <v xml:space="preserve">"Опытный ЗЖБИ", ОАО </v>
          </cell>
          <cell r="D1101" t="str">
            <v>Плита П-7-5</v>
          </cell>
          <cell r="G1101">
            <v>3068.64</v>
          </cell>
        </row>
        <row r="1102">
          <cell r="C1102" t="str">
            <v xml:space="preserve">"Опытный ЗЖБИ", ОАО </v>
          </cell>
          <cell r="D1102" t="str">
            <v>Плита П-7д-5</v>
          </cell>
          <cell r="G1102">
            <v>825.42</v>
          </cell>
        </row>
        <row r="1103">
          <cell r="C1103" t="str">
            <v xml:space="preserve">"Опытный ЗЖБИ", ОАО </v>
          </cell>
          <cell r="D1103" t="str">
            <v>Плита П-8-8</v>
          </cell>
          <cell r="G1103">
            <v>3165.25</v>
          </cell>
        </row>
        <row r="1104">
          <cell r="C1104" t="str">
            <v xml:space="preserve">"Опытный ЗЖБИ", ОАО </v>
          </cell>
          <cell r="D1104" t="str">
            <v>Плита П-8д-8</v>
          </cell>
          <cell r="G1104">
            <v>817.8</v>
          </cell>
        </row>
        <row r="1105">
          <cell r="C1105" t="str">
            <v xml:space="preserve">"Опытный ЗЖБИ", ОАО </v>
          </cell>
          <cell r="D1105" t="str">
            <v>Плита П-8-11</v>
          </cell>
          <cell r="G1105">
            <v>3120.34</v>
          </cell>
        </row>
        <row r="1106">
          <cell r="C1106" t="str">
            <v xml:space="preserve">"Опытный ЗЖБИ", ОАО </v>
          </cell>
          <cell r="D1106" t="str">
            <v>Плита П-8д-11</v>
          </cell>
          <cell r="G1106">
            <v>1051.69</v>
          </cell>
        </row>
        <row r="1107">
          <cell r="C1107" t="str">
            <v xml:space="preserve">"Опытный ЗЖБИ", ОАО </v>
          </cell>
          <cell r="D1107" t="str">
            <v>Плита П-1п; П-3п</v>
          </cell>
          <cell r="G1107">
            <v>762.71</v>
          </cell>
        </row>
        <row r="1108">
          <cell r="C1108" t="str">
            <v xml:space="preserve">"Опытный ЗЖБИ", ОАО </v>
          </cell>
          <cell r="D1108" t="str">
            <v>Плита П-9-15</v>
          </cell>
          <cell r="G1108">
            <v>3559.32</v>
          </cell>
        </row>
        <row r="1109">
          <cell r="C1109" t="str">
            <v xml:space="preserve">"Опытный ЗЖБИ", ОАО </v>
          </cell>
          <cell r="D1109" t="str">
            <v>Плита П-9д-15</v>
          </cell>
          <cell r="G1109">
            <v>1394.92</v>
          </cell>
        </row>
        <row r="1110">
          <cell r="C1110" t="str">
            <v xml:space="preserve">"Опытный ЗЖБИ", ОАО </v>
          </cell>
          <cell r="D1110" t="str">
            <v>Плита П-10д-3</v>
          </cell>
          <cell r="G1110">
            <v>938.14</v>
          </cell>
        </row>
        <row r="1111">
          <cell r="C1111" t="str">
            <v xml:space="preserve">"Опытный ЗЖБИ", ОАО </v>
          </cell>
          <cell r="D1111" t="str">
            <v>Плита П11-8</v>
          </cell>
          <cell r="G1111">
            <v>3949.15</v>
          </cell>
        </row>
        <row r="1112">
          <cell r="C1112" t="str">
            <v xml:space="preserve">"Опытный ЗЖБИ", ОАО </v>
          </cell>
          <cell r="D1112" t="str">
            <v>Плита П-11д-8</v>
          </cell>
          <cell r="G1112">
            <v>1303.3900000000001</v>
          </cell>
        </row>
        <row r="1113">
          <cell r="C1113" t="str">
            <v xml:space="preserve">"Опытный ЗЖБИ", ОАО </v>
          </cell>
          <cell r="D1113" t="str">
            <v>Плита П-12-12</v>
          </cell>
          <cell r="G1113">
            <v>5496.61</v>
          </cell>
        </row>
        <row r="1114">
          <cell r="C1114" t="str">
            <v xml:space="preserve">"Опытный ЗЖБИ", ОАО </v>
          </cell>
          <cell r="D1114" t="str">
            <v>Плита П-12д-12</v>
          </cell>
          <cell r="G1114">
            <v>1777.97</v>
          </cell>
        </row>
        <row r="1115">
          <cell r="C1115" t="str">
            <v xml:space="preserve">"Опытный ЗЖБИ", ОАО </v>
          </cell>
          <cell r="D1115" t="str">
            <v>Плита П-12-15</v>
          </cell>
          <cell r="G1115">
            <v>6058.47</v>
          </cell>
        </row>
        <row r="1116">
          <cell r="C1116" t="str">
            <v xml:space="preserve">"Опытный ЗЖБИ", ОАО </v>
          </cell>
          <cell r="D1116" t="str">
            <v>Плита П-15-8</v>
          </cell>
          <cell r="G1116">
            <v>6522.88</v>
          </cell>
        </row>
        <row r="1117">
          <cell r="C1117" t="str">
            <v xml:space="preserve">"Опытный ЗЖБИ", ОАО </v>
          </cell>
          <cell r="D1117" t="str">
            <v>Плита П-15д-8</v>
          </cell>
          <cell r="G1117">
            <v>2056.7800000000002</v>
          </cell>
        </row>
        <row r="1118">
          <cell r="C1118" t="str">
            <v xml:space="preserve">"Опытный ЗЖБИ", ОАО </v>
          </cell>
          <cell r="D1118" t="str">
            <v>Плита П-16-15</v>
          </cell>
          <cell r="G1118">
            <v>8169.49</v>
          </cell>
        </row>
        <row r="1119">
          <cell r="C1119" t="str">
            <v xml:space="preserve">"Опытный ЗЖБИ", ОАО </v>
          </cell>
          <cell r="D1119" t="str">
            <v>Плита П-16д-15</v>
          </cell>
          <cell r="G1119">
            <v>2600</v>
          </cell>
        </row>
        <row r="1120">
          <cell r="C1120" t="str">
            <v xml:space="preserve">"Опытный ЗЖБИ", ОАО </v>
          </cell>
          <cell r="D1120" t="str">
            <v>Плита П-17д-3</v>
          </cell>
          <cell r="G1120">
            <v>1908.47</v>
          </cell>
        </row>
        <row r="1121">
          <cell r="C1121" t="str">
            <v xml:space="preserve">"Опытный ЗЖБИ", ОАО </v>
          </cell>
          <cell r="D1121" t="str">
            <v>Плита П-18д-5</v>
          </cell>
          <cell r="G1121">
            <v>2487.29</v>
          </cell>
        </row>
        <row r="1122">
          <cell r="C1122" t="str">
            <v xml:space="preserve">"Опытный ЗЖБИ", ОАО </v>
          </cell>
          <cell r="D1122" t="str">
            <v>Плита П-18д-8</v>
          </cell>
          <cell r="G1122">
            <v>2799.15</v>
          </cell>
        </row>
        <row r="1123">
          <cell r="C1123" t="str">
            <v xml:space="preserve">"Опытный ЗЖБИ", ОАО </v>
          </cell>
          <cell r="D1123" t="str">
            <v>Плита П-21-5б</v>
          </cell>
          <cell r="G1123">
            <v>5896.61</v>
          </cell>
        </row>
        <row r="1124">
          <cell r="C1124" t="str">
            <v xml:space="preserve">"Опытный ЗЖБИ", ОАО </v>
          </cell>
          <cell r="D1124" t="str">
            <v>Плита П-21д-5</v>
          </cell>
          <cell r="G1124">
            <v>3357.63</v>
          </cell>
        </row>
        <row r="1125">
          <cell r="C1125" t="str">
            <v xml:space="preserve">"Опытный ЗЖБИ", ОАО </v>
          </cell>
          <cell r="D1125" t="str">
            <v>Плита П-21д-5а</v>
          </cell>
          <cell r="G1125">
            <v>3784.75</v>
          </cell>
        </row>
        <row r="1126">
          <cell r="C1126" t="str">
            <v xml:space="preserve">"Опытный ЗЖБИ", ОАО </v>
          </cell>
          <cell r="D1126" t="str">
            <v>Плита П-21д-8</v>
          </cell>
          <cell r="G1126">
            <v>3939.83</v>
          </cell>
        </row>
        <row r="1127">
          <cell r="C1127" t="str">
            <v xml:space="preserve">"Опытный ЗЖБИ", ОАО </v>
          </cell>
          <cell r="D1127" t="str">
            <v>Плита П-24-5б</v>
          </cell>
          <cell r="G1127">
            <v>9004.24</v>
          </cell>
        </row>
        <row r="1128">
          <cell r="C1128" t="str">
            <v xml:space="preserve">"Опытный ЗЖБИ", ОАО </v>
          </cell>
          <cell r="D1128" t="str">
            <v>Плита П-24д-8</v>
          </cell>
          <cell r="G1128">
            <v>5174.58</v>
          </cell>
        </row>
        <row r="1129">
          <cell r="C1129" t="str">
            <v xml:space="preserve">"Опытный ЗЖБИ", ОАО </v>
          </cell>
          <cell r="D1129" t="str">
            <v>Плита П-24д-5</v>
          </cell>
          <cell r="G1129">
            <v>5034.75</v>
          </cell>
        </row>
        <row r="1130">
          <cell r="C1130" t="str">
            <v xml:space="preserve">"Опытный ЗЖБИ", ОАО </v>
          </cell>
          <cell r="D1130" t="str">
            <v>Плита П-26д-3</v>
          </cell>
          <cell r="G1130">
            <v>3922.03</v>
          </cell>
        </row>
        <row r="1131">
          <cell r="C1131" t="str">
            <v xml:space="preserve">"Опытный ЗЖБИ", ОАО </v>
          </cell>
          <cell r="D1131" t="str">
            <v>Лестничный марш 2ЛП26.13.4кшс</v>
          </cell>
          <cell r="G1131">
            <v>6867.8</v>
          </cell>
        </row>
        <row r="1132">
          <cell r="C1132" t="str">
            <v xml:space="preserve">"Опытный ЗЖБИ", ОАО </v>
          </cell>
          <cell r="D1132" t="str">
            <v>Лестничный марш 2ЛП23.13.4кшс</v>
          </cell>
          <cell r="G1132">
            <v>5724.58</v>
          </cell>
        </row>
        <row r="1133">
          <cell r="C1133" t="str">
            <v xml:space="preserve">"Опытный ЗЖБИ", ОАО </v>
          </cell>
          <cell r="D1133" t="str">
            <v>Лестничный марш 1ЛМ27.11.14-4</v>
          </cell>
          <cell r="G1133">
            <v>6122.03</v>
          </cell>
        </row>
        <row r="1134">
          <cell r="C1134" t="str">
            <v xml:space="preserve">"Опытный ЗЖБИ", ОАО </v>
          </cell>
          <cell r="D1134" t="str">
            <v>Лестничный марш ЛМ30.11.1</v>
          </cell>
          <cell r="G1134">
            <v>11574.58</v>
          </cell>
        </row>
        <row r="1135">
          <cell r="C1135" t="str">
            <v xml:space="preserve">"Опытный ЗЖБИ", ОАО </v>
          </cell>
          <cell r="D1135" t="str">
            <v>Лестничный марш ЛП30.11.16и</v>
          </cell>
          <cell r="G1135">
            <v>9366.9500000000007</v>
          </cell>
        </row>
        <row r="1136">
          <cell r="C1136" t="str">
            <v xml:space="preserve">"Опытный ЗЖБИ", ОАО </v>
          </cell>
          <cell r="D1136" t="str">
            <v>Лестничный марш ЛМП57.11.17-5с</v>
          </cell>
          <cell r="G1136">
            <v>25144.07</v>
          </cell>
        </row>
        <row r="1137">
          <cell r="C1137" t="str">
            <v xml:space="preserve">"Опытный ЗЖБИ", ОАО </v>
          </cell>
          <cell r="D1137" t="str">
            <v>Лестничный марш ЛМП57.10.17-5с</v>
          </cell>
          <cell r="G1137">
            <v>22845.759999999998</v>
          </cell>
        </row>
        <row r="1138">
          <cell r="C1138" t="str">
            <v xml:space="preserve">"Опытный ЗЖБИ", ОАО </v>
          </cell>
          <cell r="D1138" t="str">
            <v>Лестничный марш ЛМ30.12.15.4с</v>
          </cell>
          <cell r="G1138">
            <v>5652.54</v>
          </cell>
        </row>
        <row r="1139">
          <cell r="C1139" t="str">
            <v xml:space="preserve">"Опытный ЗЖБИ", ОАО </v>
          </cell>
          <cell r="D1139" t="str">
            <v>Лестничный марш ЛМ30.11.15.4с</v>
          </cell>
          <cell r="G1139">
            <v>5652.54</v>
          </cell>
        </row>
        <row r="1140">
          <cell r="C1140" t="str">
            <v xml:space="preserve">"Опытный ЗЖБИ", ОАО </v>
          </cell>
          <cell r="D1140" t="str">
            <v>Лестничная площадка ЛП-2с</v>
          </cell>
          <cell r="G1140">
            <v>6822.03</v>
          </cell>
        </row>
        <row r="1141">
          <cell r="C1141" t="str">
            <v xml:space="preserve">"Опытный ЗЖБИ", ОАО </v>
          </cell>
          <cell r="D1141" t="str">
            <v>Кольцо опорное КЦО-1 (КО-6)</v>
          </cell>
          <cell r="G1141">
            <v>277.97000000000003</v>
          </cell>
        </row>
        <row r="1142">
          <cell r="C1142" t="str">
            <v xml:space="preserve">"Опытный ЗЖБИ", ОАО </v>
          </cell>
          <cell r="D1142" t="str">
            <v>Кольцо стеновое КЦ 7-3</v>
          </cell>
          <cell r="G1142">
            <v>1028.81</v>
          </cell>
        </row>
        <row r="1143">
          <cell r="C1143" t="str">
            <v xml:space="preserve">"Опытный ЗЖБИ", ОАО </v>
          </cell>
          <cell r="D1143" t="str">
            <v>Кольцо стеновое КЦ 7-6</v>
          </cell>
          <cell r="G1143">
            <v>1532.2</v>
          </cell>
        </row>
        <row r="1144">
          <cell r="C1144" t="str">
            <v xml:space="preserve">"Опытный ЗЖБИ", ОАО </v>
          </cell>
          <cell r="D1144" t="str">
            <v>Кольцо стеновое КЦ 7-9</v>
          </cell>
          <cell r="G1144">
            <v>2109.3200000000002</v>
          </cell>
        </row>
        <row r="1145">
          <cell r="C1145" t="str">
            <v xml:space="preserve">"Опытный ЗЖБИ", ОАО </v>
          </cell>
          <cell r="D1145" t="str">
            <v>Кольцо стеновое КЦ 10-6</v>
          </cell>
          <cell r="G1145">
            <v>1988.98</v>
          </cell>
        </row>
        <row r="1146">
          <cell r="C1146" t="str">
            <v xml:space="preserve">"Опытный ЗЖБИ", ОАО </v>
          </cell>
          <cell r="D1146" t="str">
            <v>Кольцо стеновое КЦ 10-9</v>
          </cell>
          <cell r="G1146">
            <v>3312.71</v>
          </cell>
        </row>
        <row r="1147">
          <cell r="C1147" t="str">
            <v xml:space="preserve">"Опытный ЗЖБИ", ОАО </v>
          </cell>
          <cell r="D1147" t="str">
            <v>Кольцо стеновое КЦ 15-6</v>
          </cell>
          <cell r="G1147">
            <v>3204.24</v>
          </cell>
        </row>
        <row r="1148">
          <cell r="C1148" t="str">
            <v xml:space="preserve">"Опытный ЗЖБИ", ОАО </v>
          </cell>
          <cell r="D1148" t="str">
            <v>Кольцо стеновое КЦ 15-9</v>
          </cell>
          <cell r="G1148">
            <v>3958.47</v>
          </cell>
        </row>
        <row r="1149">
          <cell r="C1149" t="str">
            <v xml:space="preserve">"Опытный ЗЖБИ", ОАО </v>
          </cell>
          <cell r="D1149" t="str">
            <v>Кольцо стеновое КЦ 20-6</v>
          </cell>
          <cell r="G1149">
            <v>4114.41</v>
          </cell>
        </row>
        <row r="1150">
          <cell r="C1150" t="str">
            <v xml:space="preserve">"Опытный ЗЖБИ", ОАО </v>
          </cell>
          <cell r="D1150" t="str">
            <v>Кольцо стеновое КЦ 20-9</v>
          </cell>
          <cell r="G1150">
            <v>6205.08</v>
          </cell>
        </row>
        <row r="1151">
          <cell r="C1151" t="str">
            <v xml:space="preserve">"Опытный ЗЖБИ", ОАО </v>
          </cell>
          <cell r="D1151" t="str">
            <v>Колодец ККС-5-80</v>
          </cell>
          <cell r="G1151">
            <v>24810.17</v>
          </cell>
        </row>
        <row r="1152">
          <cell r="C1152" t="str">
            <v xml:space="preserve">"Опытный ЗЖБИ", ОАО </v>
          </cell>
          <cell r="D1152" t="str">
            <v>Колодец ККС-5-80в</v>
          </cell>
          <cell r="G1152">
            <v>13033.9</v>
          </cell>
        </row>
        <row r="1153">
          <cell r="C1153" t="str">
            <v xml:space="preserve">"Опытный ЗЖБИ", ОАО </v>
          </cell>
          <cell r="D1153" t="str">
            <v>Колодец ККС-5-80н</v>
          </cell>
          <cell r="G1153">
            <v>11776.27</v>
          </cell>
        </row>
        <row r="1154">
          <cell r="C1154" t="str">
            <v xml:space="preserve">"Опытный ЗЖБИ", ОАО </v>
          </cell>
          <cell r="D1154" t="str">
            <v>Колодец ККС-4-80</v>
          </cell>
          <cell r="G1154">
            <v>16522.03</v>
          </cell>
        </row>
        <row r="1155">
          <cell r="C1155" t="str">
            <v xml:space="preserve">"Опытный ЗЖБИ", ОАО </v>
          </cell>
          <cell r="D1155" t="str">
            <v>Колодец ККС-4-80в</v>
          </cell>
          <cell r="G1155">
            <v>7852.54</v>
          </cell>
        </row>
        <row r="1156">
          <cell r="C1156" t="str">
            <v xml:space="preserve">"Опытный ЗЖБИ", ОАО </v>
          </cell>
          <cell r="D1156" t="str">
            <v>Колодец ККС-4-80н</v>
          </cell>
          <cell r="G1156">
            <v>8669.49</v>
          </cell>
        </row>
        <row r="1157">
          <cell r="C1157" t="str">
            <v xml:space="preserve">"Опытный ЗЖБИ", ОАО </v>
          </cell>
          <cell r="D1157" t="str">
            <v>Колодец ККС-3-80</v>
          </cell>
          <cell r="G1157">
            <v>12366.95</v>
          </cell>
        </row>
        <row r="1158">
          <cell r="C1158" t="str">
            <v xml:space="preserve">"Опытный ЗЖБИ", ОАО </v>
          </cell>
          <cell r="D1158" t="str">
            <v>Колодец ККС-3-80в</v>
          </cell>
          <cell r="G1158">
            <v>5965.25</v>
          </cell>
        </row>
        <row r="1159">
          <cell r="C1159" t="str">
            <v xml:space="preserve">"Опытный ЗЖБИ", ОАО </v>
          </cell>
          <cell r="D1159" t="str">
            <v>Колодец ККС-3-80н</v>
          </cell>
          <cell r="G1159">
            <v>6401.69</v>
          </cell>
        </row>
        <row r="1160">
          <cell r="C1160" t="str">
            <v xml:space="preserve">"Опытный ЗЖБИ", ОАО </v>
          </cell>
          <cell r="D1160" t="str">
            <v>Колодец ККС-2-80</v>
          </cell>
          <cell r="G1160">
            <v>7610.17</v>
          </cell>
        </row>
        <row r="1161">
          <cell r="C1161" t="str">
            <v xml:space="preserve">"Опытный ЗЖБИ", ОАО </v>
          </cell>
          <cell r="D1161" t="str">
            <v>Колодец ККС-2-80в</v>
          </cell>
          <cell r="G1161">
            <v>3668.64</v>
          </cell>
        </row>
        <row r="1162">
          <cell r="C1162" t="str">
            <v xml:space="preserve">"Опытный ЗЖБИ", ОАО </v>
          </cell>
          <cell r="D1162" t="str">
            <v>Колодец ККС-2-80н</v>
          </cell>
          <cell r="G1162">
            <v>3941.53</v>
          </cell>
        </row>
        <row r="1163">
          <cell r="C1163" t="str">
            <v xml:space="preserve">"Опытный ЗЖБИ", ОАО </v>
          </cell>
          <cell r="D1163" t="str">
            <v>Лестничная ступень ЛС 9.17.1</v>
          </cell>
          <cell r="G1163">
            <v>464.41</v>
          </cell>
        </row>
        <row r="1164">
          <cell r="C1164" t="str">
            <v xml:space="preserve">"Опытный ЗЖБИ", ОАО </v>
          </cell>
          <cell r="D1164" t="str">
            <v>Лестничная ступень ЛС 11.1</v>
          </cell>
          <cell r="G1164">
            <v>545.76</v>
          </cell>
        </row>
        <row r="1165">
          <cell r="C1165" t="str">
            <v xml:space="preserve">"Опытный ЗЖБИ", ОАО </v>
          </cell>
          <cell r="D1165" t="str">
            <v>Лестничная ступень ЛС 12</v>
          </cell>
          <cell r="G1165">
            <v>617.79999999999995</v>
          </cell>
        </row>
        <row r="1166">
          <cell r="C1166" t="str">
            <v xml:space="preserve">"Опытный ЗЖБИ", ОАО </v>
          </cell>
          <cell r="D1166" t="str">
            <v>Лестничная ступень ЛС 14</v>
          </cell>
          <cell r="G1166">
            <v>696.61</v>
          </cell>
        </row>
        <row r="1167">
          <cell r="C1167" t="str">
            <v xml:space="preserve">"Опытный ЗЖБИ", ОАО </v>
          </cell>
          <cell r="D1167" t="str">
            <v>Лестничная ступень ЛС 15</v>
          </cell>
          <cell r="G1167">
            <v>811.86</v>
          </cell>
        </row>
        <row r="1168">
          <cell r="C1168" t="str">
            <v xml:space="preserve">"Опытный ЗЖБИ", ОАО </v>
          </cell>
          <cell r="D1168" t="str">
            <v>Плита днища КЦД-10</v>
          </cell>
          <cell r="G1168">
            <v>1972.88</v>
          </cell>
        </row>
        <row r="1169">
          <cell r="C1169" t="str">
            <v xml:space="preserve">"Опытный ЗЖБИ", ОАО </v>
          </cell>
          <cell r="D1169" t="str">
            <v>Плита днища КЦД-15</v>
          </cell>
          <cell r="G1169">
            <v>3617.8</v>
          </cell>
        </row>
        <row r="1170">
          <cell r="C1170" t="str">
            <v xml:space="preserve">"Опытный ЗЖБИ", ОАО </v>
          </cell>
          <cell r="D1170" t="str">
            <v>Плита днища КЦД-20</v>
          </cell>
          <cell r="G1170">
            <v>6769.49</v>
          </cell>
        </row>
        <row r="1171">
          <cell r="C1171" t="str">
            <v xml:space="preserve">"Опытный ЗЖБИ", ОАО </v>
          </cell>
          <cell r="D1171" t="str">
            <v>Перекрытие колодца КЦП 1-10-1</v>
          </cell>
          <cell r="G1171">
            <v>1073.73</v>
          </cell>
        </row>
        <row r="1172">
          <cell r="C1172" t="str">
            <v xml:space="preserve">"Опытный ЗЖБИ", ОАО </v>
          </cell>
          <cell r="D1172" t="str">
            <v>Перекрытие колодца КЦП 1-10-2</v>
          </cell>
          <cell r="G1172">
            <v>1494.92</v>
          </cell>
        </row>
        <row r="1173">
          <cell r="C1173" t="str">
            <v xml:space="preserve">"Опытный ЗЖБИ", ОАО </v>
          </cell>
          <cell r="D1173" t="str">
            <v>Перекрытие колодца КЦП 2-10-1</v>
          </cell>
          <cell r="G1173">
            <v>1608.47</v>
          </cell>
        </row>
        <row r="1174">
          <cell r="C1174" t="str">
            <v xml:space="preserve">"Опытный ЗЖБИ", ОАО </v>
          </cell>
          <cell r="D1174" t="str">
            <v>Перекрытие колодца КЦП 1-15-1</v>
          </cell>
          <cell r="G1174">
            <v>2791.53</v>
          </cell>
        </row>
        <row r="1175">
          <cell r="C1175" t="str">
            <v xml:space="preserve">"Опытный ЗЖБИ", ОАО </v>
          </cell>
          <cell r="D1175" t="str">
            <v>Перекрытие колодца КЦП 1-15-2</v>
          </cell>
          <cell r="G1175">
            <v>3372.88</v>
          </cell>
        </row>
        <row r="1176">
          <cell r="C1176" t="str">
            <v xml:space="preserve">"Опытный ЗЖБИ", ОАО </v>
          </cell>
          <cell r="D1176" t="str">
            <v>Перекрытие колодца КЦП 2-15-1</v>
          </cell>
          <cell r="G1176">
            <v>3067.8</v>
          </cell>
        </row>
        <row r="1177">
          <cell r="C1177" t="str">
            <v xml:space="preserve">"Опытный ЗЖБИ", ОАО </v>
          </cell>
          <cell r="D1177" t="str">
            <v>Перекрытие колодца КЦП 2-15-2</v>
          </cell>
          <cell r="G1177">
            <v>3445.76</v>
          </cell>
        </row>
        <row r="1178">
          <cell r="C1178" t="str">
            <v xml:space="preserve">"Опытный ЗЖБИ", ОАО </v>
          </cell>
          <cell r="D1178" t="str">
            <v>Перекрытие колодца КЦП 1-20-1</v>
          </cell>
          <cell r="G1178">
            <v>4824.58</v>
          </cell>
        </row>
        <row r="1179">
          <cell r="C1179" t="str">
            <v xml:space="preserve">"Опытный ЗЖБИ", ОАО </v>
          </cell>
          <cell r="D1179" t="str">
            <v>Перекрытие колодца КЦП 1-20-2</v>
          </cell>
          <cell r="G1179">
            <v>7051.69</v>
          </cell>
        </row>
        <row r="1180">
          <cell r="C1180" t="str">
            <v xml:space="preserve">"Опытный ЗЖБИ", ОАО </v>
          </cell>
          <cell r="D1180" t="str">
            <v>Перекрытие колодца КЦП 2-20-1</v>
          </cell>
          <cell r="G1180">
            <v>5129.66</v>
          </cell>
        </row>
        <row r="1181">
          <cell r="C1181" t="str">
            <v xml:space="preserve">"Опытный ЗЖБИ", ОАО </v>
          </cell>
          <cell r="D1181" t="str">
            <v>Перекрытие колодца КЦП 2-20-2</v>
          </cell>
          <cell r="G1181">
            <v>7909.32</v>
          </cell>
        </row>
        <row r="1182">
          <cell r="C1182" t="str">
            <v xml:space="preserve">"Опытный ЗЖБИ", ОАО </v>
          </cell>
          <cell r="D1182" t="str">
            <v>Перекрытие лотков ПО-4</v>
          </cell>
          <cell r="G1182">
            <v>6525.42</v>
          </cell>
        </row>
        <row r="1183">
          <cell r="C1183" t="str">
            <v xml:space="preserve">"Опытный ЗЖБИ", ОАО </v>
          </cell>
          <cell r="D1183" t="str">
            <v>Перекрытие лотков ПО-3</v>
          </cell>
          <cell r="G1183">
            <v>4672.03</v>
          </cell>
        </row>
        <row r="1184">
          <cell r="C1184" t="str">
            <v xml:space="preserve">"Опытный ЗЖБИ", ОАО </v>
          </cell>
          <cell r="D1184" t="str">
            <v>Перекрытие лотков ПО-2</v>
          </cell>
          <cell r="G1184">
            <v>3365.25</v>
          </cell>
        </row>
        <row r="1185">
          <cell r="C1185" t="str">
            <v xml:space="preserve">"Опытный ЗЖБИ", ОАО </v>
          </cell>
          <cell r="D1185" t="str">
            <v>Фундаментные блоки ФБС 9-3-6т</v>
          </cell>
          <cell r="G1185">
            <v>557.63</v>
          </cell>
        </row>
        <row r="1186">
          <cell r="C1186" t="str">
            <v xml:space="preserve">"Опытный ЗЖБИ", ОАО </v>
          </cell>
          <cell r="D1186" t="str">
            <v>Фундаментные блоки ФБС 8-4-6т</v>
          </cell>
          <cell r="G1186">
            <v>655.93</v>
          </cell>
        </row>
        <row r="1187">
          <cell r="C1187" t="str">
            <v xml:space="preserve">"Опытный ЗЖБИ", ОАО </v>
          </cell>
          <cell r="D1187" t="str">
            <v>Фундаментные блоки ФБС 9-4-6</v>
          </cell>
          <cell r="G1187">
            <v>738.14</v>
          </cell>
        </row>
        <row r="1188">
          <cell r="C1188" t="str">
            <v xml:space="preserve">"Опытный ЗЖБИ", ОАО </v>
          </cell>
          <cell r="D1188" t="str">
            <v>Фундаментные блоки ФБС 9-5-6т</v>
          </cell>
          <cell r="G1188">
            <v>915.25</v>
          </cell>
        </row>
        <row r="1189">
          <cell r="C1189" t="str">
            <v xml:space="preserve">"Опытный ЗЖБИ", ОАО </v>
          </cell>
          <cell r="D1189" t="str">
            <v>Фундаментные блоки ФБС 9-6-6т</v>
          </cell>
          <cell r="G1189">
            <v>1138.98</v>
          </cell>
        </row>
        <row r="1190">
          <cell r="C1190" t="str">
            <v xml:space="preserve">"Опытный ЗЖБИ", ОАО </v>
          </cell>
          <cell r="D1190" t="str">
            <v>Фундаментные блоки ФБС 12-4-3т</v>
          </cell>
          <cell r="G1190">
            <v>490.68</v>
          </cell>
        </row>
        <row r="1191">
          <cell r="C1191" t="str">
            <v xml:space="preserve">"Опытный ЗЖБИ", ОАО </v>
          </cell>
          <cell r="D1191" t="str">
            <v>Фундаментные блоки ФБС 12-4-6т</v>
          </cell>
          <cell r="G1191">
            <v>981.36</v>
          </cell>
        </row>
        <row r="1192">
          <cell r="C1192" t="str">
            <v xml:space="preserve">"Опытный ЗЖБИ", ОАО </v>
          </cell>
          <cell r="D1192" t="str">
            <v>Фундаментные блоки ФБС 12-5-3т</v>
          </cell>
          <cell r="G1192">
            <v>648.30999999999995</v>
          </cell>
        </row>
        <row r="1193">
          <cell r="C1193" t="str">
            <v xml:space="preserve">"Опытный ЗЖБИ", ОАО </v>
          </cell>
          <cell r="D1193" t="str">
            <v>Фундаментные блоки ФБС 12-3-6т</v>
          </cell>
          <cell r="G1193">
            <v>739.83</v>
          </cell>
        </row>
        <row r="1194">
          <cell r="C1194" t="str">
            <v xml:space="preserve">"Опытный ЗЖБИ", ОАО </v>
          </cell>
          <cell r="D1194" t="str">
            <v>Фундаментные блоки ФБС 12-5-6т</v>
          </cell>
          <cell r="G1194">
            <v>1230.51</v>
          </cell>
        </row>
        <row r="1195">
          <cell r="C1195" t="str">
            <v xml:space="preserve">"Опытный ЗЖБИ", ОАО </v>
          </cell>
          <cell r="D1195" t="str">
            <v>Фундаментные блоки ФБС 12-6-3т</v>
          </cell>
          <cell r="G1195">
            <v>750.85</v>
          </cell>
        </row>
        <row r="1196">
          <cell r="C1196" t="str">
            <v xml:space="preserve">"Опытный ЗЖБИ", ОАО </v>
          </cell>
          <cell r="D1196" t="str">
            <v>Фундаментные блоки ФБС 12-6-6т</v>
          </cell>
          <cell r="G1196">
            <v>1421.19</v>
          </cell>
        </row>
        <row r="1197">
          <cell r="C1197" t="str">
            <v xml:space="preserve">"Опытный ЗЖБИ", ОАО </v>
          </cell>
          <cell r="D1197" t="str">
            <v>Фундаментные блоки ФБС 24-3-6т</v>
          </cell>
          <cell r="G1197">
            <v>1423.73</v>
          </cell>
        </row>
        <row r="1198">
          <cell r="C1198" t="str">
            <v xml:space="preserve">"Опытный ЗЖБИ", ОАО </v>
          </cell>
          <cell r="D1198" t="str">
            <v>Фундаментные блоки ФБС 24-4-6т</v>
          </cell>
          <cell r="G1198">
            <v>1881.36</v>
          </cell>
        </row>
        <row r="1199">
          <cell r="C1199" t="str">
            <v xml:space="preserve">"Опытный ЗЖБИ", ОАО </v>
          </cell>
          <cell r="D1199" t="str">
            <v>Фундаментные блоки ФБС 24-5-6т</v>
          </cell>
          <cell r="G1199">
            <v>2352.54</v>
          </cell>
        </row>
        <row r="1200">
          <cell r="C1200" t="str">
            <v xml:space="preserve">"Опытный ЗЖБИ", ОАО </v>
          </cell>
          <cell r="D1200" t="str">
            <v>Фундаментные блоки ФБС 24-6-6т</v>
          </cell>
          <cell r="G1200">
            <v>2822.88</v>
          </cell>
        </row>
        <row r="1201">
          <cell r="C1201" t="str">
            <v xml:space="preserve">"Опытный ЗЖБИ", ОАО </v>
          </cell>
          <cell r="D1201" t="str">
            <v>Железобетонный шпунт ШБа80-35</v>
          </cell>
          <cell r="G1201">
            <v>17066.95</v>
          </cell>
        </row>
        <row r="1202">
          <cell r="C1202" t="str">
            <v xml:space="preserve">"Опытный ЗЖБИ", ОАО </v>
          </cell>
          <cell r="D1202" t="str">
            <v>Железобетонный шпунт ШБа100-35</v>
          </cell>
          <cell r="G1202">
            <v>21537.29</v>
          </cell>
        </row>
        <row r="1203">
          <cell r="C1203" t="str">
            <v xml:space="preserve">"Опытный ЗЖБИ", ОАО </v>
          </cell>
          <cell r="D1203" t="str">
            <v>Железобетонный шпунт ШБа120-35</v>
          </cell>
          <cell r="G1203">
            <v>31105.08</v>
          </cell>
        </row>
        <row r="1204">
          <cell r="C1204" t="str">
            <v xml:space="preserve">"Опытный ЗЖБИ", ОАО </v>
          </cell>
          <cell r="D1204" t="str">
            <v>Железобетонный шпунт ШБа135-35</v>
          </cell>
          <cell r="G1204">
            <v>43411.86</v>
          </cell>
        </row>
        <row r="1205">
          <cell r="C1205" t="str">
            <v xml:space="preserve">"Опытный ЗЖБИ", ОАО </v>
          </cell>
          <cell r="D1205" t="str">
            <v>Железобетонный шпунт АП-20-16</v>
          </cell>
          <cell r="G1205">
            <v>14633.05</v>
          </cell>
        </row>
        <row r="1206">
          <cell r="C1206" t="str">
            <v xml:space="preserve">"Опытный ЗЖБИ", ОАО </v>
          </cell>
          <cell r="D1206" t="str">
            <v>Концевой спецбордюр КБСН-1</v>
          </cell>
          <cell r="G1206">
            <v>8103.39</v>
          </cell>
        </row>
        <row r="1207">
          <cell r="C1207" t="str">
            <v xml:space="preserve">"Опытный ЗЖБИ", ОАО </v>
          </cell>
          <cell r="D1207" t="str">
            <v>Промежуточный спецбордюр БСН-1</v>
          </cell>
          <cell r="G1207">
            <v>9619.49</v>
          </cell>
        </row>
        <row r="1208">
          <cell r="C1208" t="str">
            <v xml:space="preserve">"Опытный ЗЖБИ", ОАО </v>
          </cell>
          <cell r="D1208" t="str">
            <v>Опоры ЛЭП СВ95-2а</v>
          </cell>
          <cell r="G1208">
            <v>4547.46</v>
          </cell>
        </row>
        <row r="1209">
          <cell r="C1209" t="str">
            <v xml:space="preserve">"Опытный ЗЖБИ", ОАО </v>
          </cell>
          <cell r="D1209" t="str">
            <v>Опоры ЛЭП СВ95-2с</v>
          </cell>
          <cell r="G1209">
            <v>4547.46</v>
          </cell>
        </row>
        <row r="1210">
          <cell r="C1210" t="str">
            <v xml:space="preserve">"Опытный ЗЖБИ", ОАО </v>
          </cell>
          <cell r="D1210" t="str">
            <v>Опоры ЛЭП СВ95-3с</v>
          </cell>
          <cell r="G1210">
            <v>5820.34</v>
          </cell>
        </row>
        <row r="1211">
          <cell r="C1211" t="str">
            <v xml:space="preserve">"Опытный ЗЖБИ", ОАО </v>
          </cell>
          <cell r="D1211" t="str">
            <v>Опоры ЛЭП СВ95-3</v>
          </cell>
          <cell r="G1211">
            <v>6138.14</v>
          </cell>
        </row>
        <row r="1212">
          <cell r="C1212" t="str">
            <v xml:space="preserve">"Опытный ЗЖБИ", ОАО </v>
          </cell>
          <cell r="D1212" t="str">
            <v>Опоры ЛЭП СВ95-2-1в</v>
          </cell>
          <cell r="G1212">
            <v>4577.97</v>
          </cell>
        </row>
        <row r="1213">
          <cell r="C1213" t="str">
            <v xml:space="preserve">"Опытный ЗЖБИ", ОАО </v>
          </cell>
          <cell r="D1213" t="str">
            <v>Опоры ЛЭП СВ95-3-1в</v>
          </cell>
          <cell r="G1213">
            <v>4577.97</v>
          </cell>
        </row>
        <row r="1214">
          <cell r="C1214" t="str">
            <v xml:space="preserve">"Опытный ЗЖБИ", ОАО </v>
          </cell>
          <cell r="D1214" t="str">
            <v>Опоры ЛЭП СВ105-3,5</v>
          </cell>
          <cell r="G1214">
            <v>6722.03</v>
          </cell>
        </row>
        <row r="1215">
          <cell r="C1215" t="str">
            <v xml:space="preserve">"Опытный ЗЖБИ", ОАО </v>
          </cell>
          <cell r="D1215" t="str">
            <v>Опоры ЛЭП СВ105-5</v>
          </cell>
          <cell r="G1215">
            <v>7796.61</v>
          </cell>
        </row>
        <row r="1216">
          <cell r="C1216" t="str">
            <v xml:space="preserve">"Опытный ЗЖБИ", ОАО </v>
          </cell>
          <cell r="D1216" t="str">
            <v>Опоры ЛЭП СВ110-3,5</v>
          </cell>
          <cell r="G1216">
            <v>6938.14</v>
          </cell>
        </row>
        <row r="1217">
          <cell r="C1217" t="str">
            <v xml:space="preserve">"Опытный ЗЖБИ", ОАО </v>
          </cell>
          <cell r="D1217" t="str">
            <v>Опоры ЛЭП СВ110-5</v>
          </cell>
          <cell r="G1217">
            <v>7277.12</v>
          </cell>
        </row>
        <row r="1218">
          <cell r="C1218" t="str">
            <v xml:space="preserve">"Опытный ЗЖБИ", ОАО </v>
          </cell>
          <cell r="D1218" t="str">
            <v>Опоры ЛЭП СВ110-2А</v>
          </cell>
          <cell r="G1218">
            <v>7530.51</v>
          </cell>
        </row>
        <row r="1219">
          <cell r="C1219" t="str">
            <v xml:space="preserve">"Опытный ЗЖБИ", ОАО </v>
          </cell>
          <cell r="D1219" t="str">
            <v>Опоры ЛЭП СВ105-3,6</v>
          </cell>
          <cell r="G1219">
            <v>6986.44</v>
          </cell>
        </row>
        <row r="1220">
          <cell r="C1220" t="str">
            <v xml:space="preserve">"Опытный ЗЖБИ", ОАО </v>
          </cell>
          <cell r="D1220" t="str">
            <v>Опоры ЛЭП СВ164-12у</v>
          </cell>
          <cell r="G1220">
            <v>21162.71</v>
          </cell>
        </row>
        <row r="1221">
          <cell r="C1221" t="str">
            <v xml:space="preserve">"Опытный ЗЖБИ", ОАО </v>
          </cell>
          <cell r="D1221" t="str">
            <v>Опоры ЛЭП СВ164-12</v>
          </cell>
          <cell r="G1221">
            <v>24089.83</v>
          </cell>
        </row>
        <row r="1222">
          <cell r="C1222" t="str">
            <v xml:space="preserve">"Опытный ЗЖБИ", ОАО </v>
          </cell>
          <cell r="D1222" t="str">
            <v>Столбик дорожный СД-1</v>
          </cell>
          <cell r="G1222">
            <v>1976.27</v>
          </cell>
        </row>
        <row r="1223">
          <cell r="C1223" t="str">
            <v xml:space="preserve">"Опытный ЗЖБИ", ОАО </v>
          </cell>
          <cell r="D1223" t="str">
            <v>Столбик дорожный СД-2</v>
          </cell>
          <cell r="G1223">
            <v>827.12</v>
          </cell>
        </row>
        <row r="1224">
          <cell r="C1224" t="str">
            <v>"Павловский полигон ЖБИ", ООО</v>
          </cell>
          <cell r="D1224" t="str">
            <v>Бетон М-100 В-7,5</v>
          </cell>
          <cell r="G1224">
            <v>2246</v>
          </cell>
        </row>
        <row r="1225">
          <cell r="C1225" t="str">
            <v>"Павловский полигон ЖБИ", ООО</v>
          </cell>
          <cell r="D1225" t="str">
            <v>Бетон М-150 В-12,5</v>
          </cell>
          <cell r="G1225">
            <v>2331</v>
          </cell>
        </row>
        <row r="1226">
          <cell r="C1226" t="str">
            <v>"Павловский полигон ЖБИ", ООО</v>
          </cell>
          <cell r="D1226" t="str">
            <v>Бетон М-200 В-15,0</v>
          </cell>
          <cell r="G1226">
            <v>2458</v>
          </cell>
        </row>
        <row r="1227">
          <cell r="C1227" t="str">
            <v>"Павловский полигон ЖБИ", ООО</v>
          </cell>
          <cell r="D1227" t="str">
            <v>Бетон М-300 В-22,5</v>
          </cell>
          <cell r="G1227">
            <v>2712</v>
          </cell>
        </row>
        <row r="1228">
          <cell r="C1228" t="str">
            <v>"Павловский полигон ЖБИ", ООО</v>
          </cell>
          <cell r="D1228" t="str">
            <v>Бетон М-350 В-25,0</v>
          </cell>
          <cell r="G1228">
            <v>2797</v>
          </cell>
        </row>
        <row r="1229">
          <cell r="C1229" t="str">
            <v>"Павловский полигон ЖБИ", ООО</v>
          </cell>
          <cell r="D1229" t="str">
            <v>Кольцо КЦ 7-3</v>
          </cell>
          <cell r="G1229">
            <v>810</v>
          </cell>
        </row>
        <row r="1230">
          <cell r="C1230" t="str">
            <v>"Павловский полигон ЖБИ", ООО</v>
          </cell>
          <cell r="D1230" t="str">
            <v>Кольцо КЦ 7-6</v>
          </cell>
          <cell r="G1230">
            <v>1410</v>
          </cell>
        </row>
        <row r="1231">
          <cell r="C1231" t="str">
            <v>"Павловский полигон ЖБИ", ООО</v>
          </cell>
          <cell r="D1231" t="str">
            <v>Кольцо КЦ 7-9</v>
          </cell>
          <cell r="G1231">
            <v>2242</v>
          </cell>
        </row>
        <row r="1232">
          <cell r="C1232" t="str">
            <v>"Павловский полигон ЖБИ", ООО</v>
          </cell>
          <cell r="D1232" t="str">
            <v>Кольцо КЦ 10-3</v>
          </cell>
          <cell r="G1232">
            <v>1046</v>
          </cell>
        </row>
        <row r="1233">
          <cell r="C1233" t="str">
            <v>"Павловский полигон ЖБИ", ООО</v>
          </cell>
          <cell r="D1233" t="str">
            <v>Кольцо КЦ 10-6</v>
          </cell>
          <cell r="G1233">
            <v>1510</v>
          </cell>
        </row>
        <row r="1234">
          <cell r="C1234" t="str">
            <v>"Павловский полигон ЖБИ", ООО</v>
          </cell>
          <cell r="D1234" t="str">
            <v>Кольцо КЦ 10-9</v>
          </cell>
          <cell r="G1234">
            <v>1857</v>
          </cell>
        </row>
        <row r="1235">
          <cell r="C1235" t="str">
            <v>"Павловский полигон ЖБИ", ООО</v>
          </cell>
          <cell r="D1235" t="str">
            <v>Кольцо КЦ 15-3</v>
          </cell>
          <cell r="G1235">
            <v>1763</v>
          </cell>
        </row>
        <row r="1236">
          <cell r="C1236" t="str">
            <v>"Павловский полигон ЖБИ", ООО</v>
          </cell>
          <cell r="D1236" t="str">
            <v>Полукольцо КЦ 15-6</v>
          </cell>
          <cell r="G1236">
            <v>1965</v>
          </cell>
        </row>
        <row r="1237">
          <cell r="C1237" t="str">
            <v>"Павловский полигон ЖБИ", ООО</v>
          </cell>
          <cell r="D1237" t="str">
            <v>Кольцо КЦ 15-9</v>
          </cell>
          <cell r="G1237">
            <v>2413</v>
          </cell>
        </row>
        <row r="1238">
          <cell r="C1238" t="str">
            <v>"Павловский полигон ЖБИ", ООО</v>
          </cell>
          <cell r="D1238" t="str">
            <v>Полукольцо КЦ 20-6</v>
          </cell>
          <cell r="G1238">
            <v>4231</v>
          </cell>
        </row>
        <row r="1239">
          <cell r="C1239" t="str">
            <v>"Павловский полигон ЖБИ", ООО</v>
          </cell>
          <cell r="D1239" t="str">
            <v>Кольцо КЦ 20-9</v>
          </cell>
          <cell r="G1239">
            <v>5590</v>
          </cell>
        </row>
        <row r="1240">
          <cell r="C1240" t="str">
            <v>"Павловский полигон ЖБИ", ООО</v>
          </cell>
          <cell r="D1240" t="str">
            <v>Днище КЦД 10</v>
          </cell>
          <cell r="G1240">
            <v>1255</v>
          </cell>
        </row>
        <row r="1241">
          <cell r="C1241" t="str">
            <v>"Павловский полигон ЖБИ", ООО</v>
          </cell>
          <cell r="D1241" t="str">
            <v>Кольцо с днищем КЦД 10-6</v>
          </cell>
          <cell r="G1241">
            <v>2765</v>
          </cell>
        </row>
        <row r="1242">
          <cell r="C1242" t="str">
            <v>"Павловский полигон ЖБИ", ООО</v>
          </cell>
          <cell r="D1242" t="str">
            <v>Кольцо с днищем КЦД 10-9</v>
          </cell>
          <cell r="G1242">
            <v>3112</v>
          </cell>
        </row>
        <row r="1243">
          <cell r="C1243" t="str">
            <v>"Павловский полигон ЖБИ", ООО</v>
          </cell>
          <cell r="D1243" t="str">
            <v>Днище КЦД 15</v>
          </cell>
          <cell r="G1243">
            <v>3247</v>
          </cell>
        </row>
        <row r="1244">
          <cell r="C1244" t="str">
            <v>"Павловский полигон ЖБИ", ООО</v>
          </cell>
          <cell r="D1244" t="str">
            <v>Кольцо с днищем КЦД 15-6</v>
          </cell>
          <cell r="G1244">
            <v>5212</v>
          </cell>
        </row>
        <row r="1245">
          <cell r="C1245" t="str">
            <v>"Павловский полигон ЖБИ", ООО</v>
          </cell>
          <cell r="D1245" t="str">
            <v>Кольцо с днищем КЦД 15-9</v>
          </cell>
          <cell r="G1245">
            <v>5660</v>
          </cell>
        </row>
        <row r="1246">
          <cell r="C1246" t="str">
            <v>"Павловский полигон ЖБИ", ООО</v>
          </cell>
          <cell r="D1246" t="str">
            <v>Днище КЦД 20</v>
          </cell>
          <cell r="G1246">
            <v>6255</v>
          </cell>
        </row>
        <row r="1247">
          <cell r="C1247" t="str">
            <v>"Павловский полигон ЖБИ", ООО</v>
          </cell>
          <cell r="D1247" t="str">
            <v>Кольцо с днищем КЦД 20-9</v>
          </cell>
          <cell r="G1247">
            <v>11845</v>
          </cell>
        </row>
        <row r="1248">
          <cell r="C1248" t="str">
            <v>"Павловский полигон ЖБИ", ООО</v>
          </cell>
          <cell r="D1248" t="str">
            <v>Днище ПН 10</v>
          </cell>
          <cell r="G1248">
            <v>1534</v>
          </cell>
        </row>
        <row r="1249">
          <cell r="C1249" t="str">
            <v>"Павловский полигон ЖБИ", ООО</v>
          </cell>
          <cell r="D1249" t="str">
            <v>Днище ПН 15</v>
          </cell>
          <cell r="G1249">
            <v>3504</v>
          </cell>
        </row>
        <row r="1250">
          <cell r="C1250" t="str">
            <v>"Павловский полигон ЖБИ", ООО</v>
          </cell>
          <cell r="D1250" t="str">
            <v>Крышка КЦП 1-10-1</v>
          </cell>
          <cell r="G1250">
            <v>1221</v>
          </cell>
        </row>
        <row r="1251">
          <cell r="C1251" t="str">
            <v>"Павловский полигон ЖБИ", ООО</v>
          </cell>
          <cell r="D1251" t="str">
            <v>Крышка КЦП 1-10-2</v>
          </cell>
          <cell r="G1251">
            <v>1279</v>
          </cell>
        </row>
        <row r="1252">
          <cell r="C1252" t="str">
            <v>"Павловский полигон ЖБИ", ООО</v>
          </cell>
          <cell r="D1252" t="str">
            <v>Крышка КЦП 2-15-1</v>
          </cell>
          <cell r="G1252">
            <v>2553</v>
          </cell>
        </row>
        <row r="1253">
          <cell r="C1253" t="str">
            <v>"Павловский полигон ЖБИ", ООО</v>
          </cell>
          <cell r="D1253" t="str">
            <v>Крышка КЦП 2-15-2</v>
          </cell>
          <cell r="G1253">
            <v>3130</v>
          </cell>
        </row>
        <row r="1254">
          <cell r="C1254" t="str">
            <v>"Павловский полигон ЖБИ", ООО</v>
          </cell>
          <cell r="D1254" t="str">
            <v>Крышка КЦП 2-20-1</v>
          </cell>
          <cell r="G1254">
            <v>5444</v>
          </cell>
        </row>
        <row r="1255">
          <cell r="C1255" t="str">
            <v>"Павловский полигон ЖБИ", ООО</v>
          </cell>
          <cell r="D1255" t="str">
            <v>Крышка КЦП 2-20-2</v>
          </cell>
          <cell r="G1255">
            <v>5791</v>
          </cell>
        </row>
        <row r="1256">
          <cell r="C1256" t="str">
            <v>"Павловский полигон ЖБИ", ООО</v>
          </cell>
          <cell r="D1256" t="str">
            <v>КЦО-1</v>
          </cell>
          <cell r="G1256">
            <v>353</v>
          </cell>
        </row>
        <row r="1257">
          <cell r="C1257" t="str">
            <v>"Павловский полигон ЖБИ", ООО</v>
          </cell>
          <cell r="D1257" t="str">
            <v>Кольцо с крышкой КЦПП 10-6</v>
          </cell>
          <cell r="G1257">
            <v>2731</v>
          </cell>
        </row>
        <row r="1258">
          <cell r="C1258" t="str">
            <v>"Павловский полигон ЖБИ", ООО</v>
          </cell>
          <cell r="D1258" t="str">
            <v>Кольцо с крышкой КЦПП 10-9</v>
          </cell>
          <cell r="G1258">
            <v>3078</v>
          </cell>
        </row>
        <row r="1259">
          <cell r="C1259" t="str">
            <v>"Павловский полигон ЖБИ", ООО</v>
          </cell>
          <cell r="D1259" t="str">
            <v>Кольцо с крышкой КЦПП 15-9</v>
          </cell>
          <cell r="G1259">
            <v>4966</v>
          </cell>
        </row>
        <row r="1260">
          <cell r="C1260" t="str">
            <v>"Павловский полигон ЖБИ", ООО</v>
          </cell>
          <cell r="D1260" t="str">
            <v>Кольцо с крышкой КЦПП 20-9</v>
          </cell>
          <cell r="G1260">
            <v>11034</v>
          </cell>
        </row>
        <row r="1261">
          <cell r="C1261" t="str">
            <v>"Павловский полигон ЖБИ", ООО</v>
          </cell>
          <cell r="D1261" t="str">
            <v>Лестничная ступень ЛС 11</v>
          </cell>
          <cell r="G1261">
            <v>641</v>
          </cell>
        </row>
        <row r="1262">
          <cell r="C1262" t="str">
            <v>"Павловский полигон ЖБИ", ООО</v>
          </cell>
          <cell r="D1262" t="str">
            <v>Лестничная ступень ЛС 12</v>
          </cell>
          <cell r="G1262">
            <v>660</v>
          </cell>
        </row>
        <row r="1263">
          <cell r="C1263" t="str">
            <v>"Павловский полигон ЖБИ", ООО</v>
          </cell>
          <cell r="D1263" t="str">
            <v>Лестничная ступень ЛС 14</v>
          </cell>
          <cell r="G1263">
            <v>766</v>
          </cell>
        </row>
        <row r="1264">
          <cell r="C1264" t="str">
            <v>"Павловский полигон ЖБИ", ООО</v>
          </cell>
          <cell r="D1264" t="str">
            <v>Лестничная ступень ЛС 15</v>
          </cell>
          <cell r="G1264">
            <v>821</v>
          </cell>
        </row>
        <row r="1265">
          <cell r="C1265" t="str">
            <v>"Павловский полигон ЖБИ", ООО</v>
          </cell>
          <cell r="D1265" t="str">
            <v>Лестничная ступень ЛС 9</v>
          </cell>
          <cell r="G1265">
            <v>498</v>
          </cell>
        </row>
        <row r="1266">
          <cell r="C1266" t="str">
            <v>"Павловский полигон ЖБИ", ООО</v>
          </cell>
          <cell r="D1266" t="str">
            <v>Плита ПД 5-10</v>
          </cell>
          <cell r="G1266">
            <v>335</v>
          </cell>
        </row>
        <row r="1267">
          <cell r="C1267" t="str">
            <v>"Павловский полигон ЖБИ", ООО</v>
          </cell>
          <cell r="D1267" t="str">
            <v>Фундаментные блоки ФБС 12-4-3</v>
          </cell>
          <cell r="G1267">
            <v>699</v>
          </cell>
        </row>
        <row r="1268">
          <cell r="C1268" t="str">
            <v>"Павловский полигон ЖБИ", ООО</v>
          </cell>
          <cell r="D1268" t="str">
            <v>Фундаментные блоки ФБС 12-3-6</v>
          </cell>
          <cell r="G1268">
            <v>1029</v>
          </cell>
        </row>
        <row r="1269">
          <cell r="C1269" t="str">
            <v>"Павловский полигон ЖБИ", ООО</v>
          </cell>
          <cell r="D1269" t="str">
            <v>Фундаментные блоки ФБС 12-4-6</v>
          </cell>
          <cell r="G1269">
            <v>1160</v>
          </cell>
        </row>
        <row r="1270">
          <cell r="C1270" t="str">
            <v>"Павловский полигон ЖБИ", ООО</v>
          </cell>
          <cell r="D1270" t="str">
            <v>Фундаментные блоки ФБС 12-5-3</v>
          </cell>
          <cell r="G1270">
            <v>827</v>
          </cell>
        </row>
        <row r="1271">
          <cell r="C1271" t="str">
            <v>"Павловский полигон ЖБИ", ООО</v>
          </cell>
          <cell r="D1271" t="str">
            <v>Фундаментные блоки ФБС 12-5-6</v>
          </cell>
          <cell r="G1271">
            <v>1413</v>
          </cell>
        </row>
        <row r="1272">
          <cell r="C1272" t="str">
            <v>"Павловский полигон ЖБИ", ООО</v>
          </cell>
          <cell r="D1272" t="str">
            <v>Фундаментные блоки ФБС 12-6-6</v>
          </cell>
          <cell r="G1272">
            <v>1868</v>
          </cell>
        </row>
        <row r="1273">
          <cell r="C1273" t="str">
            <v>"Павловский полигон ЖБИ", ООО</v>
          </cell>
          <cell r="D1273" t="str">
            <v>Фундаментные блоки ФБС 24-3-6</v>
          </cell>
          <cell r="G1273">
            <v>1711</v>
          </cell>
        </row>
        <row r="1274">
          <cell r="C1274" t="str">
            <v>"Павловский полигон ЖБИ", ООО</v>
          </cell>
          <cell r="D1274" t="str">
            <v>Фундаментные блоки ФБС 24-4-6</v>
          </cell>
          <cell r="G1274">
            <v>1929</v>
          </cell>
        </row>
        <row r="1275">
          <cell r="C1275" t="str">
            <v>"Павловский полигон ЖБИ", ООО</v>
          </cell>
          <cell r="D1275" t="str">
            <v>Фундаментные блоки ФБС 24-5-6</v>
          </cell>
          <cell r="G1275">
            <v>2355</v>
          </cell>
        </row>
        <row r="1276">
          <cell r="C1276" t="str">
            <v>"Павловский полигон ЖБИ", ООО</v>
          </cell>
          <cell r="D1276" t="str">
            <v>Фундаментные блоки ФБС 24-6-6</v>
          </cell>
          <cell r="G1276">
            <v>3108</v>
          </cell>
        </row>
        <row r="1277">
          <cell r="C1277" t="str">
            <v>"Павловский полигон ЖБИ", ООО</v>
          </cell>
          <cell r="D1277" t="str">
            <v>Фундаментные блоки ФБС 9-3-6</v>
          </cell>
          <cell r="G1277">
            <v>774</v>
          </cell>
        </row>
        <row r="1278">
          <cell r="C1278" t="str">
            <v>"Павловский полигон ЖБИ", ООО</v>
          </cell>
          <cell r="D1278" t="str">
            <v>Фундаментные блоки ФБС 9-4-6</v>
          </cell>
          <cell r="G1278">
            <v>872</v>
          </cell>
        </row>
        <row r="1279">
          <cell r="C1279" t="str">
            <v>"Павловский полигон ЖБИ", ООО</v>
          </cell>
          <cell r="D1279" t="str">
            <v>Фундаментные блоки ФБС 9-5-6</v>
          </cell>
          <cell r="G1279">
            <v>1064</v>
          </cell>
        </row>
        <row r="1280">
          <cell r="C1280" t="str">
            <v>"Павловский полигон ЖБИ", ООО</v>
          </cell>
          <cell r="D1280" t="str">
            <v>Фундаментные блоки ФБС 9-6-6</v>
          </cell>
          <cell r="G1280">
            <v>1401</v>
          </cell>
        </row>
        <row r="1281">
          <cell r="C1281" t="str">
            <v>"Ростовавтомост", ОАО</v>
          </cell>
          <cell r="D1281" t="str">
            <v>Балка Б1200.130.93.-Т28А-111с-1</v>
          </cell>
          <cell r="G1281">
            <v>85906.78</v>
          </cell>
        </row>
        <row r="1282">
          <cell r="C1282" t="str">
            <v>"Ростовавтомост", ОАО</v>
          </cell>
          <cell r="D1282" t="str">
            <v>Балка Б1200.130.93.-Т28А-111с-2</v>
          </cell>
          <cell r="G1282">
            <v>91140.68</v>
          </cell>
        </row>
        <row r="1283">
          <cell r="C1283" t="str">
            <v>"Ростовавтомост", ОАО</v>
          </cell>
          <cell r="D1283" t="str">
            <v>Балка Б1500.130.93.-Т28А-111с-1</v>
          </cell>
          <cell r="G1283">
            <v>111778.81</v>
          </cell>
        </row>
        <row r="1284">
          <cell r="C1284" t="str">
            <v>"Ростовавтомост", ОАО</v>
          </cell>
          <cell r="D1284" t="str">
            <v>Балка Б1500.130.93.-Т28А-111с-2</v>
          </cell>
          <cell r="G1284">
            <v>117938.14</v>
          </cell>
        </row>
        <row r="1285">
          <cell r="C1285" t="str">
            <v>"Ростовавтомост", ОАО</v>
          </cell>
          <cell r="D1285" t="str">
            <v>Балка Б1500.140.123.-ТB.А111-Б</v>
          </cell>
          <cell r="G1285">
            <v>164731.35999999999</v>
          </cell>
        </row>
        <row r="1286">
          <cell r="C1286" t="str">
            <v>"Ростовавтомост", ОАО</v>
          </cell>
          <cell r="D1286" t="str">
            <v>Балка Б1800.130.93.-Т28А-111с-1</v>
          </cell>
          <cell r="G1286">
            <v>137079.66</v>
          </cell>
        </row>
        <row r="1287">
          <cell r="C1287" t="str">
            <v>"Ростовавтомост", ОАО</v>
          </cell>
          <cell r="D1287" t="str">
            <v>Балка Б1800.130.93.-Т28А-111с-2</v>
          </cell>
          <cell r="G1287">
            <v>144273.73000000001</v>
          </cell>
        </row>
        <row r="1288">
          <cell r="C1288" t="str">
            <v>"Ростовавтомост", ОАО</v>
          </cell>
          <cell r="D1288" t="str">
            <v>Балка Б1800.140.123.-ТВ.А111-Б</v>
          </cell>
          <cell r="G1288">
            <v>197067.8</v>
          </cell>
        </row>
        <row r="1289">
          <cell r="C1289" t="str">
            <v>"Ростовавтомост", ОАО</v>
          </cell>
          <cell r="D1289" t="str">
            <v>Балка Б2100.140.123.-ТВ.А111-Б</v>
          </cell>
          <cell r="G1289">
            <v>270179.65999999997</v>
          </cell>
        </row>
        <row r="1290">
          <cell r="C1290" t="str">
            <v>"Ростовавтомост", ОАО</v>
          </cell>
          <cell r="D1290" t="str">
            <v>Балка Б2400.140.123.-ТВ..А111-Б</v>
          </cell>
          <cell r="G1290">
            <v>343761.86</v>
          </cell>
        </row>
        <row r="1291">
          <cell r="C1291" t="str">
            <v>"Ростовавтомост", ОАО</v>
          </cell>
          <cell r="D1291" t="str">
            <v>Балка Б2100.140.123.-ТВА-111</v>
          </cell>
          <cell r="G1291">
            <v>237772.88</v>
          </cell>
        </row>
        <row r="1292">
          <cell r="C1292" t="str">
            <v>"Ростовавтомост", ОАО</v>
          </cell>
          <cell r="D1292" t="str">
            <v>Балка Б2100.174.123.-ТВА-111</v>
          </cell>
          <cell r="G1292">
            <v>241179.66</v>
          </cell>
        </row>
        <row r="1293">
          <cell r="C1293" t="str">
            <v>"Ростовавтомост", ОАО</v>
          </cell>
          <cell r="D1293" t="str">
            <v>Балка Б22.16.140.123.-ТВА-111</v>
          </cell>
          <cell r="G1293">
            <v>250553.39</v>
          </cell>
        </row>
        <row r="1294">
          <cell r="C1294" t="str">
            <v>"Ростовавтомост", ОАО</v>
          </cell>
          <cell r="D1294" t="str">
            <v>Балка Б22.16.174.123.-ТВА-111</v>
          </cell>
          <cell r="G1294">
            <v>254217.8</v>
          </cell>
        </row>
        <row r="1295">
          <cell r="C1295" t="str">
            <v>"Ростовавтомост", ОАО</v>
          </cell>
          <cell r="D1295" t="str">
            <v>Балка Б2400.140.123.-ТВ..А111-Н</v>
          </cell>
          <cell r="G1295">
            <v>308196.61</v>
          </cell>
        </row>
        <row r="1296">
          <cell r="C1296" t="str">
            <v>"Ростовавтомост", ОАО</v>
          </cell>
          <cell r="D1296" t="str">
            <v>Балка Б2400.174.123.-ТВ.А111-Н</v>
          </cell>
          <cell r="G1296">
            <v>310766.09999999998</v>
          </cell>
        </row>
        <row r="1297">
          <cell r="C1297" t="str">
            <v>"Ростовавтомост", ОАО</v>
          </cell>
          <cell r="D1297" t="str">
            <v>Балка Б2800.140.123.-ТВ.А111-Н</v>
          </cell>
          <cell r="G1297">
            <v>408529.66</v>
          </cell>
        </row>
        <row r="1298">
          <cell r="C1298" t="str">
            <v>"Ростовавтомост", ОАО</v>
          </cell>
          <cell r="D1298" t="str">
            <v>Балка Б2800.174.123.-ТВ.А111-Н</v>
          </cell>
          <cell r="G1298">
            <v>408448.31</v>
          </cell>
        </row>
        <row r="1299">
          <cell r="C1299" t="str">
            <v>"Ростовавтомост", ОАО</v>
          </cell>
          <cell r="D1299" t="str">
            <v>Балка Б1800.140.123.-ТВА-111</v>
          </cell>
          <cell r="G1299">
            <v>192305.08</v>
          </cell>
        </row>
        <row r="1300">
          <cell r="C1300" t="str">
            <v>"Ростовавтомост", ОАО</v>
          </cell>
          <cell r="D1300" t="str">
            <v>Балка Б1800.174.123.-ТВА-111</v>
          </cell>
          <cell r="G1300">
            <v>195293.22</v>
          </cell>
        </row>
        <row r="1301">
          <cell r="C1301" t="str">
            <v>"Ростовавтомост", ОАО</v>
          </cell>
          <cell r="D1301" t="str">
            <v>Балка Б2400.140.123.-ТВА-111</v>
          </cell>
          <cell r="G1301">
            <v>282651.69</v>
          </cell>
        </row>
        <row r="1302">
          <cell r="C1302" t="str">
            <v>"Ростовавтомост", ОАО</v>
          </cell>
          <cell r="D1302" t="str">
            <v>Балка Б2400.174.123.-ТВА-111</v>
          </cell>
          <cell r="G1302">
            <v>286511.02</v>
          </cell>
        </row>
        <row r="1303">
          <cell r="C1303" t="str">
            <v>"Ростовавтомост", ОАО</v>
          </cell>
          <cell r="D1303" t="str">
            <v>Балка Б2800.140.123.-ТВА-111</v>
          </cell>
          <cell r="G1303">
            <v>339644.92</v>
          </cell>
        </row>
        <row r="1304">
          <cell r="C1304" t="str">
            <v>"Ростовавтомост", ОАО</v>
          </cell>
          <cell r="D1304" t="str">
            <v>Балка Б2800.174.123.-ТВА-111</v>
          </cell>
          <cell r="G1304">
            <v>351938.98</v>
          </cell>
        </row>
        <row r="1305">
          <cell r="C1305" t="str">
            <v>"Ростовавтомост", ОАО</v>
          </cell>
          <cell r="D1305" t="str">
            <v>Балка Б3300.140.153.-ТВ.А111-Н</v>
          </cell>
          <cell r="G1305">
            <v>668257.63</v>
          </cell>
        </row>
        <row r="1306">
          <cell r="C1306" t="str">
            <v>"Ростовавтомост", ОАО</v>
          </cell>
          <cell r="D1306" t="str">
            <v>Балка Б3300.174.153.-ТВ.А111-Н</v>
          </cell>
          <cell r="G1306">
            <v>672665.25</v>
          </cell>
        </row>
        <row r="1307">
          <cell r="C1307" t="str">
            <v>"Ростовавтомост", ОАО</v>
          </cell>
          <cell r="D1307" t="str">
            <v>Балка Б3300.140.153.-ТВ.А111-К</v>
          </cell>
          <cell r="G1307">
            <v>651026.27</v>
          </cell>
        </row>
        <row r="1308">
          <cell r="C1308" t="str">
            <v>"Ростовавтомост", ОАО</v>
          </cell>
          <cell r="D1308" t="str">
            <v>Балка Б3300.174.153.-ТВ.А111-К</v>
          </cell>
          <cell r="G1308">
            <v>670255.07999999996</v>
          </cell>
        </row>
        <row r="1309">
          <cell r="C1309" t="str">
            <v>"Ростовавтомост", ОАО</v>
          </cell>
          <cell r="D1309" t="str">
            <v>Бетон М-100 В-7,5</v>
          </cell>
          <cell r="G1309">
            <v>4079.66</v>
          </cell>
        </row>
        <row r="1310">
          <cell r="C1310" t="str">
            <v>"Ростовавтомост", ОАО</v>
          </cell>
          <cell r="D1310" t="str">
            <v>Бетон М-150 В-10,0</v>
          </cell>
          <cell r="G1310">
            <v>4271.1899999999996</v>
          </cell>
        </row>
        <row r="1311">
          <cell r="C1311" t="str">
            <v>"Ростовавтомост", ОАО</v>
          </cell>
          <cell r="D1311" t="str">
            <v>Бетон М-200 В-15,0</v>
          </cell>
          <cell r="G1311">
            <v>4381.3599999999997</v>
          </cell>
        </row>
        <row r="1312">
          <cell r="C1312" t="str">
            <v>"Ростовавтомост", ОАО</v>
          </cell>
          <cell r="D1312" t="str">
            <v>Бетон М-250 В-20,0</v>
          </cell>
          <cell r="G1312">
            <v>4510.17</v>
          </cell>
        </row>
        <row r="1313">
          <cell r="C1313" t="str">
            <v>"Ростовавтомост", ОАО</v>
          </cell>
          <cell r="D1313" t="str">
            <v>Бетон М-300 В-22,5</v>
          </cell>
          <cell r="G1313">
            <v>4696.6099999999997</v>
          </cell>
        </row>
        <row r="1314">
          <cell r="C1314" t="str">
            <v>"Ростовавтомост", ОАО</v>
          </cell>
          <cell r="D1314" t="str">
            <v>Бетон М-350 В-25,0</v>
          </cell>
          <cell r="G1314">
            <v>4773.7299999999996</v>
          </cell>
        </row>
        <row r="1315">
          <cell r="C1315" t="str">
            <v>"Ростовавтомост", ОАО</v>
          </cell>
          <cell r="D1315" t="str">
            <v>Бетон М-400 В-30,0</v>
          </cell>
          <cell r="G1315">
            <v>4983.8999999999996</v>
          </cell>
        </row>
        <row r="1316">
          <cell r="C1316" t="str">
            <v>"Ростовавтомост", ОАО</v>
          </cell>
          <cell r="D1316" t="str">
            <v>Бетон М-450 В-35,0</v>
          </cell>
          <cell r="G1316">
            <v>5089.83</v>
          </cell>
        </row>
        <row r="1317">
          <cell r="C1317" t="str">
            <v>"Ростовавтомост", ОАО</v>
          </cell>
          <cell r="D1317" t="str">
            <v>Бетон М-500 В-40,0</v>
          </cell>
          <cell r="G1317">
            <v>5294.07</v>
          </cell>
        </row>
        <row r="1318">
          <cell r="C1318" t="str">
            <v>"Ростовавтомост", ОАО</v>
          </cell>
          <cell r="D1318" t="str">
            <v>Плита площадки лестничного схода П-1</v>
          </cell>
          <cell r="G1318">
            <v>1927.12</v>
          </cell>
        </row>
        <row r="1319">
          <cell r="C1319" t="str">
            <v>"Ростовавтомост", ОАО</v>
          </cell>
          <cell r="D1319" t="str">
            <v>Плита площадки лестничного схода П-2</v>
          </cell>
          <cell r="G1319">
            <v>2900</v>
          </cell>
        </row>
        <row r="1320">
          <cell r="C1320" t="str">
            <v>"Ростовавтомост", ОАО</v>
          </cell>
          <cell r="D1320" t="str">
            <v>Плита площадки лестничного схода П-3</v>
          </cell>
          <cell r="G1320">
            <v>6496.61</v>
          </cell>
        </row>
        <row r="1321">
          <cell r="C1321" t="str">
            <v>"Ростовавтомост", ОАО</v>
          </cell>
          <cell r="D1321" t="str">
            <v>Блоки ступеней ПС-1</v>
          </cell>
          <cell r="G1321">
            <v>316.10000000000002</v>
          </cell>
        </row>
        <row r="1322">
          <cell r="C1322" t="str">
            <v>"Ростовавтомост", ОАО</v>
          </cell>
          <cell r="D1322" t="str">
            <v>Блоки ступеней ПС-1'</v>
          </cell>
          <cell r="G1322">
            <v>507.63</v>
          </cell>
        </row>
        <row r="1323">
          <cell r="C1323" t="str">
            <v>"Ростовавтомост", ОАО</v>
          </cell>
          <cell r="D1323" t="str">
            <v>Блоки косоура К-1</v>
          </cell>
          <cell r="G1323">
            <v>10727.97</v>
          </cell>
        </row>
        <row r="1324">
          <cell r="C1324" t="str">
            <v>"Ростовавтомост", ОАО</v>
          </cell>
          <cell r="D1324" t="str">
            <v>Блоки косоура К-2</v>
          </cell>
          <cell r="G1324">
            <v>13807.63</v>
          </cell>
        </row>
        <row r="1325">
          <cell r="C1325" t="str">
            <v>"Ростовавтомост", ОАО</v>
          </cell>
          <cell r="D1325" t="str">
            <v>Насадки 1-БН-25-1-1(2;3)</v>
          </cell>
          <cell r="G1325">
            <v>11107.63</v>
          </cell>
        </row>
        <row r="1326">
          <cell r="C1326" t="str">
            <v>"Ростовавтомост", ОАО</v>
          </cell>
          <cell r="D1326" t="str">
            <v>Насадки 1-БН-40-1-1(2;3)</v>
          </cell>
          <cell r="G1326">
            <v>32943.22</v>
          </cell>
        </row>
        <row r="1327">
          <cell r="C1327" t="str">
            <v>"Ростовавтомост", ОАО</v>
          </cell>
          <cell r="D1327" t="str">
            <v>Плита берегоукрепительная ПЛ 1*1*0,12</v>
          </cell>
          <cell r="G1327">
            <v>826.27</v>
          </cell>
        </row>
        <row r="1328">
          <cell r="C1328" t="str">
            <v>"Ростовавтомост", ОАО</v>
          </cell>
          <cell r="D1328" t="str">
            <v>Плита берегоукрепительная ПЛ 1*1*0,16</v>
          </cell>
          <cell r="G1328">
            <v>890.68</v>
          </cell>
        </row>
        <row r="1329">
          <cell r="C1329" t="str">
            <v>"Ростовавтомост", ОАО</v>
          </cell>
          <cell r="D1329" t="str">
            <v>Плита дорожная ПД-2-6-14</v>
          </cell>
          <cell r="G1329">
            <v>7094.07</v>
          </cell>
        </row>
        <row r="1330">
          <cell r="C1330" t="str">
            <v>"Ростовавтомост", ОАО</v>
          </cell>
          <cell r="D1330" t="str">
            <v>Плита мощения ПМ-12</v>
          </cell>
          <cell r="G1330">
            <v>5344.07</v>
          </cell>
        </row>
        <row r="1331">
          <cell r="C1331" t="str">
            <v>"Ростовавтомост", ОАО</v>
          </cell>
          <cell r="D1331" t="str">
            <v>Плита перекрытия колодца ППК 16 (1,5*1,5)</v>
          </cell>
          <cell r="G1331">
            <v>2331.36</v>
          </cell>
        </row>
        <row r="1332">
          <cell r="C1332" t="str">
            <v>"Ростовавтомост", ОАО</v>
          </cell>
          <cell r="D1332" t="str">
            <v>Плита перекрытия колодца ППК 16-2 (3,0*1,5)</v>
          </cell>
          <cell r="G1332">
            <v>6462.71</v>
          </cell>
        </row>
        <row r="1333">
          <cell r="C1333" t="str">
            <v>"Ростовавтомост", ОАО</v>
          </cell>
          <cell r="D1333" t="str">
            <v>Плита перекрытия колодца ППК 16-3 (3,0*1,5)</v>
          </cell>
          <cell r="G1333">
            <v>5462.71</v>
          </cell>
        </row>
        <row r="1334">
          <cell r="C1334" t="str">
            <v>"Ростовавтомост", ОАО</v>
          </cell>
          <cell r="D1334" t="str">
            <v>Плита переходная П-400.124.25-Т-А111</v>
          </cell>
          <cell r="G1334">
            <v>10826.27</v>
          </cell>
        </row>
        <row r="1335">
          <cell r="C1335" t="str">
            <v>"Ростовавтомост", ОАО</v>
          </cell>
          <cell r="D1335" t="str">
            <v>Плита переходная П-400.98.25-Т-А111</v>
          </cell>
          <cell r="G1335">
            <v>8653.39</v>
          </cell>
        </row>
        <row r="1336">
          <cell r="C1336" t="str">
            <v>"Ростовавтомост", ОАО</v>
          </cell>
          <cell r="D1336" t="str">
            <v>Плита переходная П-600.124.30-Т-А111</v>
          </cell>
          <cell r="G1336">
            <v>20264.41</v>
          </cell>
        </row>
        <row r="1337">
          <cell r="C1337" t="str">
            <v>"Ростовавтомост", ОАО</v>
          </cell>
          <cell r="D1337" t="str">
            <v>Плита переходная П-600.98.30-Т-А111</v>
          </cell>
          <cell r="G1337">
            <v>16294.07</v>
          </cell>
        </row>
        <row r="1338">
          <cell r="C1338" t="str">
            <v>"Ростовавтомост", ОАО</v>
          </cell>
          <cell r="D1338" t="str">
            <v>Плита переходная П-800.124.40-Т-А111</v>
          </cell>
          <cell r="G1338">
            <v>35505.08</v>
          </cell>
        </row>
        <row r="1339">
          <cell r="C1339" t="str">
            <v>"Ростовавтомост", ОАО</v>
          </cell>
          <cell r="D1339" t="str">
            <v>Плита переходная П-800.98.40-Т-А111</v>
          </cell>
          <cell r="G1339">
            <v>28081.360000000001</v>
          </cell>
        </row>
        <row r="1340">
          <cell r="C1340" t="str">
            <v>"Ростовавтомост", ОАО</v>
          </cell>
          <cell r="D1340" t="str">
            <v>Раствор М-100</v>
          </cell>
          <cell r="G1340">
            <v>4245.76</v>
          </cell>
        </row>
        <row r="1341">
          <cell r="C1341" t="str">
            <v>"Ростовавтомост", ОАО</v>
          </cell>
          <cell r="D1341" t="str">
            <v>Раствор М-150</v>
          </cell>
          <cell r="G1341">
            <v>4550.8500000000004</v>
          </cell>
        </row>
        <row r="1342">
          <cell r="C1342" t="str">
            <v>"Ростовавтомост", ОАО</v>
          </cell>
          <cell r="D1342" t="str">
            <v>Раствор М-200</v>
          </cell>
          <cell r="G1342">
            <v>4772.88</v>
          </cell>
        </row>
        <row r="1343">
          <cell r="C1343" t="str">
            <v>"Ростовавтомост", ОАО</v>
          </cell>
          <cell r="D1343" t="str">
            <v>Свая С-10-35-Т1</v>
          </cell>
          <cell r="G1343">
            <v>13246.61</v>
          </cell>
        </row>
        <row r="1344">
          <cell r="C1344" t="str">
            <v>"Ростовавтомост", ОАО</v>
          </cell>
          <cell r="D1344" t="str">
            <v>Свая С-10-35-Т2</v>
          </cell>
          <cell r="G1344">
            <v>15844.92</v>
          </cell>
        </row>
        <row r="1345">
          <cell r="C1345" t="str">
            <v>"Ростовавтомост", ОАО</v>
          </cell>
          <cell r="D1345" t="str">
            <v>Свая С-10-35-Т3</v>
          </cell>
          <cell r="G1345">
            <v>17765.25</v>
          </cell>
        </row>
        <row r="1346">
          <cell r="C1346" t="str">
            <v>"Ростовавтомост", ОАО</v>
          </cell>
          <cell r="D1346" t="str">
            <v>Свая С-10-35-Т4</v>
          </cell>
          <cell r="G1346">
            <v>20672.88</v>
          </cell>
        </row>
        <row r="1347">
          <cell r="C1347" t="str">
            <v>"Ростовавтомост", ОАО</v>
          </cell>
          <cell r="D1347" t="str">
            <v>Свая С-10-35-Т5</v>
          </cell>
          <cell r="G1347">
            <v>22350.85</v>
          </cell>
        </row>
        <row r="1348">
          <cell r="C1348" t="str">
            <v>"Ростовавтомост", ОАО</v>
          </cell>
          <cell r="D1348" t="str">
            <v>Свая С-10-35-Т6</v>
          </cell>
          <cell r="G1348">
            <v>26042.37</v>
          </cell>
        </row>
        <row r="1349">
          <cell r="C1349" t="str">
            <v>"Ростовавтомост", ОАО</v>
          </cell>
          <cell r="D1349" t="str">
            <v>Свая С-12-35-Т3</v>
          </cell>
          <cell r="G1349">
            <v>21522.03</v>
          </cell>
        </row>
        <row r="1350">
          <cell r="C1350" t="str">
            <v>"Ростовавтомост", ОАО</v>
          </cell>
          <cell r="D1350" t="str">
            <v>Свая С-12-35-Т4</v>
          </cell>
          <cell r="G1350">
            <v>24832.2</v>
          </cell>
        </row>
        <row r="1351">
          <cell r="C1351" t="str">
            <v>"Ростовавтомост", ОАО</v>
          </cell>
          <cell r="D1351" t="str">
            <v>Свая С-12-35-Т5</v>
          </cell>
          <cell r="G1351">
            <v>26561.02</v>
          </cell>
        </row>
        <row r="1352">
          <cell r="C1352" t="str">
            <v>"Ростовавтомост", ОАО</v>
          </cell>
          <cell r="D1352" t="str">
            <v>Свая С-12-35-Т6</v>
          </cell>
          <cell r="G1352">
            <v>31072.03</v>
          </cell>
        </row>
        <row r="1353">
          <cell r="C1353" t="str">
            <v>"Ростовавтомост", ОАО</v>
          </cell>
          <cell r="D1353" t="str">
            <v>Свая С-12-35-Т7</v>
          </cell>
          <cell r="G1353">
            <v>34049.15</v>
          </cell>
        </row>
        <row r="1354">
          <cell r="C1354" t="str">
            <v>"Ростовавтомост", ОАО</v>
          </cell>
          <cell r="D1354" t="str">
            <v>Свая С-13-35-Т4</v>
          </cell>
          <cell r="G1354">
            <v>26914.41</v>
          </cell>
        </row>
        <row r="1355">
          <cell r="C1355" t="str">
            <v>"Ростовавтомост", ОАО</v>
          </cell>
          <cell r="D1355" t="str">
            <v>Свая С-13-35-Т5</v>
          </cell>
          <cell r="G1355">
            <v>29043.22</v>
          </cell>
        </row>
        <row r="1356">
          <cell r="C1356" t="str">
            <v>"Ростовавтомост", ОАО</v>
          </cell>
          <cell r="D1356" t="str">
            <v>Свая С-13-35-Т6</v>
          </cell>
          <cell r="G1356">
            <v>33742.370000000003</v>
          </cell>
        </row>
        <row r="1357">
          <cell r="C1357" t="str">
            <v>"Ростовавтомост", ОАО</v>
          </cell>
          <cell r="D1357" t="str">
            <v>Свая С-13-35-Т7</v>
          </cell>
          <cell r="G1357">
            <v>37288.980000000003</v>
          </cell>
        </row>
        <row r="1358">
          <cell r="C1358" t="str">
            <v>"Ростовавтомост", ОАО</v>
          </cell>
          <cell r="D1358" t="str">
            <v>Свая С-14-35-Т5</v>
          </cell>
          <cell r="G1358">
            <v>31255.93</v>
          </cell>
        </row>
        <row r="1359">
          <cell r="C1359" t="str">
            <v>"Ростовавтомост", ОАО</v>
          </cell>
          <cell r="D1359" t="str">
            <v>Свая С-14-35-Т6</v>
          </cell>
          <cell r="G1359">
            <v>36128.81</v>
          </cell>
        </row>
        <row r="1360">
          <cell r="C1360" t="str">
            <v>"Ростовавтомост", ОАО</v>
          </cell>
          <cell r="D1360" t="str">
            <v>Свая С-14-35-Т7</v>
          </cell>
          <cell r="G1360">
            <v>39942.370000000003</v>
          </cell>
        </row>
        <row r="1361">
          <cell r="C1361" t="str">
            <v>"Ростовавтомост", ОАО</v>
          </cell>
          <cell r="D1361" t="str">
            <v>Свая С-15-35-Т6</v>
          </cell>
          <cell r="G1361">
            <v>38759.32</v>
          </cell>
        </row>
        <row r="1362">
          <cell r="C1362" t="str">
            <v>"Ростовавтомост", ОАО</v>
          </cell>
          <cell r="D1362" t="str">
            <v>Свая С-15-35-Т7</v>
          </cell>
          <cell r="G1362">
            <v>43307.63</v>
          </cell>
        </row>
        <row r="1363">
          <cell r="C1363" t="str">
            <v>"Ростовавтомост", ОАО</v>
          </cell>
          <cell r="D1363" t="str">
            <v>Свая С-16-35-Т7</v>
          </cell>
          <cell r="G1363">
            <v>46145.760000000002</v>
          </cell>
        </row>
        <row r="1364">
          <cell r="C1364" t="str">
            <v>"Ростовавтомост", ОАО</v>
          </cell>
          <cell r="D1364" t="str">
            <v>Свая С-8-35-Т1</v>
          </cell>
          <cell r="G1364">
            <v>10787.29</v>
          </cell>
        </row>
        <row r="1365">
          <cell r="C1365" t="str">
            <v>"Ростовавтомост", ОАО</v>
          </cell>
          <cell r="D1365" t="str">
            <v>Свая С-8-35-Т2</v>
          </cell>
          <cell r="G1365">
            <v>12915.25</v>
          </cell>
        </row>
        <row r="1366">
          <cell r="C1366" t="str">
            <v>"Ростовавтомост", ОАО</v>
          </cell>
          <cell r="D1366" t="str">
            <v>Свая С-8-35-Т3</v>
          </cell>
          <cell r="G1366">
            <v>14555.08</v>
          </cell>
        </row>
        <row r="1367">
          <cell r="C1367" t="str">
            <v>"Ростовавтомост", ОАО</v>
          </cell>
          <cell r="D1367" t="str">
            <v>Свая С-8-35-Т4</v>
          </cell>
          <cell r="G1367">
            <v>16833.05</v>
          </cell>
        </row>
        <row r="1368">
          <cell r="C1368" t="str">
            <v>"Ростовавтомост", ОАО</v>
          </cell>
          <cell r="D1368" t="str">
            <v>Свая С-8-35-Т5</v>
          </cell>
          <cell r="G1368">
            <v>18283.900000000001</v>
          </cell>
        </row>
        <row r="1369">
          <cell r="C1369" t="str">
            <v>"Ростовавтомост", ОАО</v>
          </cell>
          <cell r="D1369" t="str">
            <v>Свая С-8-35-Т6</v>
          </cell>
          <cell r="G1369">
            <v>21755.08</v>
          </cell>
        </row>
        <row r="1370">
          <cell r="C1370" t="str">
            <v>"Ростовавтомост", ОАО</v>
          </cell>
          <cell r="D1370" t="str">
            <v>Свая С-9-35-Т1</v>
          </cell>
          <cell r="G1370">
            <v>12537.29</v>
          </cell>
        </row>
        <row r="1371">
          <cell r="C1371" t="str">
            <v>"Ростовавтомост", ОАО</v>
          </cell>
          <cell r="D1371" t="str">
            <v>Свая С-9-35-Т2</v>
          </cell>
          <cell r="G1371">
            <v>14887.29</v>
          </cell>
        </row>
        <row r="1372">
          <cell r="C1372" t="str">
            <v>"Ростовавтомост", ОАО</v>
          </cell>
          <cell r="D1372" t="str">
            <v>Свая С-9-35-Т3</v>
          </cell>
          <cell r="G1372">
            <v>16476.27</v>
          </cell>
        </row>
        <row r="1373">
          <cell r="C1373" t="str">
            <v>"Ростовавтомост", ОАО</v>
          </cell>
          <cell r="D1373" t="str">
            <v>Свая С-9-35-Т4</v>
          </cell>
          <cell r="G1373">
            <v>19044.07</v>
          </cell>
        </row>
        <row r="1374">
          <cell r="C1374" t="str">
            <v>"Ростовавтомост", ОАО</v>
          </cell>
          <cell r="D1374" t="str">
            <v>Свая С-9-35-Т5</v>
          </cell>
          <cell r="G1374">
            <v>19284.75</v>
          </cell>
        </row>
        <row r="1375">
          <cell r="C1375" t="str">
            <v>"Ростовавтомост", ОАО</v>
          </cell>
          <cell r="D1375" t="str">
            <v>Свая С-9-35-Т6</v>
          </cell>
          <cell r="G1375">
            <v>21840.68</v>
          </cell>
        </row>
        <row r="1376">
          <cell r="C1376" t="str">
            <v>"Ростовавтомост", ОАО</v>
          </cell>
          <cell r="D1376" t="str">
            <v>Фундаментный блок ФБС 12-3-6</v>
          </cell>
          <cell r="G1376">
            <v>1073.73</v>
          </cell>
        </row>
        <row r="1377">
          <cell r="C1377" t="str">
            <v>"Ростовавтомост", ОАО</v>
          </cell>
          <cell r="D1377" t="str">
            <v>Фундаментный блок ФБС 12-4-6</v>
          </cell>
          <cell r="G1377">
            <v>1398.31</v>
          </cell>
        </row>
        <row r="1378">
          <cell r="C1378" t="str">
            <v>"Ростовавтомост", ОАО</v>
          </cell>
          <cell r="D1378" t="str">
            <v>Фундаментный блок ФБС 12-5-6</v>
          </cell>
          <cell r="G1378">
            <v>1747.46</v>
          </cell>
        </row>
        <row r="1379">
          <cell r="C1379" t="str">
            <v>"Ростовавтомост", ОАО</v>
          </cell>
          <cell r="D1379" t="str">
            <v>Фундаментный блок ФБС 16-3-6</v>
          </cell>
          <cell r="G1379">
            <v>1431.36</v>
          </cell>
        </row>
        <row r="1380">
          <cell r="C1380" t="str">
            <v>"Ростовавтомост", ОАО</v>
          </cell>
          <cell r="D1380" t="str">
            <v>Фундаментный блок ФБС 16-4-6</v>
          </cell>
          <cell r="G1380">
            <v>1864.41</v>
          </cell>
        </row>
        <row r="1381">
          <cell r="C1381" t="str">
            <v>"Ростовавтомост", ОАО</v>
          </cell>
          <cell r="D1381" t="str">
            <v>Фундаментный блок ФБС 24-3-6</v>
          </cell>
          <cell r="G1381">
            <v>2146.61</v>
          </cell>
        </row>
        <row r="1382">
          <cell r="C1382" t="str">
            <v>"Ростовавтомост", ОАО</v>
          </cell>
          <cell r="D1382" t="str">
            <v>Фундаментный блок ФБС 24-4-6</v>
          </cell>
          <cell r="G1382">
            <v>2796.61</v>
          </cell>
        </row>
        <row r="1383">
          <cell r="C1383" t="str">
            <v>"Ростовавтомост", ОАО</v>
          </cell>
          <cell r="D1383" t="str">
            <v>Фундаментный блок ФБС 24-5-6</v>
          </cell>
          <cell r="G1383">
            <v>3494.92</v>
          </cell>
        </row>
        <row r="1384">
          <cell r="C1384" t="str">
            <v>"Ростовавтомост", ОАО</v>
          </cell>
          <cell r="D1384" t="str">
            <v>Фундаментный блок ФБС 24-6-6</v>
          </cell>
          <cell r="G1384">
            <v>4196.6099999999997</v>
          </cell>
        </row>
        <row r="1385">
          <cell r="C1385" t="str">
            <v>"Ростовавтомост", ОАО</v>
          </cell>
          <cell r="D1385" t="str">
            <v>Фундаментный блок ФБС 8-3-6</v>
          </cell>
          <cell r="G1385">
            <v>715.25</v>
          </cell>
        </row>
        <row r="1386">
          <cell r="C1386" t="str">
            <v>"Ростовавтомост", ОАО</v>
          </cell>
          <cell r="D1386" t="str">
            <v>Фундаментный блок ФБС 8-4-6</v>
          </cell>
          <cell r="G1386">
            <v>932.2</v>
          </cell>
        </row>
        <row r="1387">
          <cell r="C1387" t="str">
            <v>"РОСМОНТАЖ", ООО</v>
          </cell>
          <cell r="D1387" t="str">
            <v>Бетон М-100 В-7,5 П-2</v>
          </cell>
          <cell r="G1387">
            <v>2372.0300000000002</v>
          </cell>
        </row>
        <row r="1388">
          <cell r="C1388" t="str">
            <v>"РОСМОНТАЖ", ООО</v>
          </cell>
          <cell r="D1388" t="str">
            <v>Бетон М-150 В-12,5 П-2</v>
          </cell>
          <cell r="G1388">
            <v>2419.4899999999998</v>
          </cell>
        </row>
        <row r="1389">
          <cell r="C1389" t="str">
            <v>"РОСМОНТАЖ", ООО</v>
          </cell>
          <cell r="D1389" t="str">
            <v>Бетон М-200 В-15,0 П-2</v>
          </cell>
          <cell r="G1389">
            <v>2572.88</v>
          </cell>
        </row>
        <row r="1390">
          <cell r="C1390" t="str">
            <v>"РОСМОНТАЖ", ООО</v>
          </cell>
          <cell r="D1390" t="str">
            <v>Бетон М-250 В-20,0 П-2</v>
          </cell>
          <cell r="G1390">
            <v>2727.12</v>
          </cell>
        </row>
        <row r="1391">
          <cell r="C1391" t="str">
            <v>"РОСМОНТАЖ", ООО</v>
          </cell>
          <cell r="D1391" t="str">
            <v>Бетон М-300 В-22,5 П-2</v>
          </cell>
          <cell r="G1391">
            <v>2822.03</v>
          </cell>
        </row>
        <row r="1392">
          <cell r="C1392" t="str">
            <v>"РОСМОНТАЖ", ООО</v>
          </cell>
          <cell r="D1392" t="str">
            <v>Бетон М-350 В-25,0 П-2</v>
          </cell>
          <cell r="G1392">
            <v>2892.37</v>
          </cell>
        </row>
        <row r="1393">
          <cell r="C1393" t="str">
            <v>"РОСМОНТАЖ", ООО</v>
          </cell>
          <cell r="D1393" t="str">
            <v>Бетон М-400 В-30,0 П-2</v>
          </cell>
          <cell r="G1393">
            <v>3042.37</v>
          </cell>
        </row>
        <row r="1394">
          <cell r="C1394" t="str">
            <v>"РОСМОНТАЖ", ООО</v>
          </cell>
          <cell r="D1394" t="str">
            <v>Бетон М-100 В-7,5 П-3</v>
          </cell>
          <cell r="G1394">
            <v>2391.5300000000002</v>
          </cell>
        </row>
        <row r="1395">
          <cell r="C1395" t="str">
            <v>"РОСМОНТАЖ", ООО</v>
          </cell>
          <cell r="D1395" t="str">
            <v>Бетон М-150 В-12,5 П-3</v>
          </cell>
          <cell r="G1395">
            <v>2464.41</v>
          </cell>
        </row>
        <row r="1396">
          <cell r="C1396" t="str">
            <v>"РОСМОНТАЖ", ООО</v>
          </cell>
          <cell r="D1396" t="str">
            <v>Бетон М-200 В-15,0 П-3</v>
          </cell>
          <cell r="G1396">
            <v>2622.88</v>
          </cell>
        </row>
        <row r="1397">
          <cell r="C1397" t="str">
            <v>"РОСМОНТАЖ", ООО</v>
          </cell>
          <cell r="D1397" t="str">
            <v>Бетон М-250 В-20,0 П-3</v>
          </cell>
          <cell r="G1397">
            <v>2824.58</v>
          </cell>
        </row>
        <row r="1398">
          <cell r="C1398" t="str">
            <v>"РОСМОНТАЖ", ООО</v>
          </cell>
          <cell r="D1398" t="str">
            <v>Бетон М-300 В-22,5 П-3</v>
          </cell>
          <cell r="G1398">
            <v>2885.59</v>
          </cell>
        </row>
        <row r="1399">
          <cell r="C1399" t="str">
            <v>"РОСМОНТАЖ", ООО</v>
          </cell>
          <cell r="D1399" t="str">
            <v>Бетон М-350 В-25,0 П-3</v>
          </cell>
          <cell r="G1399">
            <v>2970.34</v>
          </cell>
        </row>
        <row r="1400">
          <cell r="C1400" t="str">
            <v>"РОСМОНТАЖ", ООО</v>
          </cell>
          <cell r="D1400" t="str">
            <v>Бетон М-400 В-30,0 П-3</v>
          </cell>
          <cell r="G1400">
            <v>3162.71</v>
          </cell>
        </row>
        <row r="1401">
          <cell r="C1401" t="str">
            <v>"РОСМОНТАЖ", ООО</v>
          </cell>
          <cell r="D1401" t="str">
            <v>Бетон М-200 В-15,0 П-4</v>
          </cell>
          <cell r="G1401">
            <v>2728.81</v>
          </cell>
        </row>
        <row r="1402">
          <cell r="C1402" t="str">
            <v>"РОСМОНТАЖ", ООО</v>
          </cell>
          <cell r="D1402" t="str">
            <v>Бетон М-250 В-20,0 П-4</v>
          </cell>
          <cell r="G1402">
            <v>2933.9</v>
          </cell>
        </row>
        <row r="1403">
          <cell r="C1403" t="str">
            <v>"РОСМОНТАЖ", ООО</v>
          </cell>
          <cell r="D1403" t="str">
            <v>Бетон М-300 В-22,5 П-4</v>
          </cell>
          <cell r="G1403">
            <v>3011.86</v>
          </cell>
        </row>
        <row r="1404">
          <cell r="C1404" t="str">
            <v>"РОСМОНТАЖ", ООО</v>
          </cell>
          <cell r="D1404" t="str">
            <v>Бетон М-350 В-25,0 П-4</v>
          </cell>
          <cell r="G1404">
            <v>3095.76</v>
          </cell>
        </row>
        <row r="1405">
          <cell r="C1405" t="str">
            <v>"РОСМОНТАЖ", ООО</v>
          </cell>
          <cell r="D1405" t="str">
            <v>Бетон М-400 В-30,0 П-4</v>
          </cell>
          <cell r="G1405">
            <v>3222.03</v>
          </cell>
        </row>
        <row r="1406">
          <cell r="C1406" t="str">
            <v>"РОСМОНТАЖ", ООО</v>
          </cell>
          <cell r="D1406" t="str">
            <v>Керамзитобетон М-100 В-7,5</v>
          </cell>
          <cell r="G1406">
            <v>3050.85</v>
          </cell>
        </row>
        <row r="1407">
          <cell r="C1407" t="str">
            <v>"РОСМОНТАЖ", ООО</v>
          </cell>
          <cell r="D1407" t="str">
            <v>Керамзитобетон М-150 В-12,5</v>
          </cell>
          <cell r="G1407">
            <v>3305.08</v>
          </cell>
        </row>
        <row r="1408">
          <cell r="C1408" t="str">
            <v>"РОСМОНТАЖ", ООО</v>
          </cell>
          <cell r="D1408" t="str">
            <v>Раствор М-50</v>
          </cell>
          <cell r="G1408">
            <v>2128.81</v>
          </cell>
        </row>
        <row r="1409">
          <cell r="C1409" t="str">
            <v>"РОСМОНТАЖ", ООО</v>
          </cell>
          <cell r="D1409" t="str">
            <v>Раствор М-75</v>
          </cell>
          <cell r="G1409">
            <v>2296.61</v>
          </cell>
        </row>
        <row r="1410">
          <cell r="C1410" t="str">
            <v>"РОСМОНТАЖ", ООО</v>
          </cell>
          <cell r="D1410" t="str">
            <v>Раствор М-100</v>
          </cell>
          <cell r="G1410">
            <v>2480.5100000000002</v>
          </cell>
        </row>
        <row r="1411">
          <cell r="C1411" t="str">
            <v>"РОСМОНТАЖ", ООО</v>
          </cell>
          <cell r="D1411" t="str">
            <v>Раствор М-150</v>
          </cell>
          <cell r="G1411">
            <v>2727.97</v>
          </cell>
        </row>
        <row r="1412">
          <cell r="C1412" t="str">
            <v>"РОСМОНТАЖ", ООО</v>
          </cell>
          <cell r="D1412" t="str">
            <v>Раствор М-200</v>
          </cell>
          <cell r="G1412">
            <v>2906.78</v>
          </cell>
        </row>
        <row r="1413">
          <cell r="C1413" t="str">
            <v>"Стройматериалы", ЗАО</v>
          </cell>
          <cell r="D1413" t="str">
            <v>Бордюр БР 100.20.8</v>
          </cell>
          <cell r="G1413">
            <v>207.63</v>
          </cell>
        </row>
        <row r="1414">
          <cell r="C1414" t="str">
            <v>"Стройматериалы", ЗАО</v>
          </cell>
          <cell r="D1414" t="str">
            <v>Бордюр БР 100.23.8</v>
          </cell>
          <cell r="G1414">
            <v>211.86</v>
          </cell>
        </row>
        <row r="1415">
          <cell r="C1415" t="str">
            <v>"Стройматериалы", ЗАО</v>
          </cell>
          <cell r="D1415" t="str">
            <v>Бордюр БР 100.30.15</v>
          </cell>
          <cell r="G1415">
            <v>449.15</v>
          </cell>
        </row>
        <row r="1416">
          <cell r="C1416" t="str">
            <v>"Стройматериалы", ЗАО</v>
          </cell>
          <cell r="D1416" t="str">
            <v>Бордюр БР 100.30.18</v>
          </cell>
          <cell r="G1416">
            <v>584.75</v>
          </cell>
        </row>
        <row r="1417">
          <cell r="C1417" t="str">
            <v>"Стройматериалы", ЗАО</v>
          </cell>
          <cell r="D1417" t="str">
            <v>Бордюр БР 300.30.15</v>
          </cell>
          <cell r="G1417">
            <v>1347.46</v>
          </cell>
        </row>
        <row r="1418">
          <cell r="C1418" t="str">
            <v>"Стройматериалы", ЗАО</v>
          </cell>
          <cell r="D1418" t="str">
            <v>Бордюр БР 50.21.6</v>
          </cell>
          <cell r="G1418">
            <v>118.64</v>
          </cell>
        </row>
        <row r="1419">
          <cell r="C1419" t="str">
            <v>"Стройматериалы", ЗАО</v>
          </cell>
          <cell r="D1419" t="str">
            <v>Вкладыш оголовка ВЧ-12</v>
          </cell>
          <cell r="G1419">
            <v>474.58</v>
          </cell>
        </row>
        <row r="1420">
          <cell r="C1420" t="str">
            <v>"Стройматериалы", ЗАО</v>
          </cell>
          <cell r="D1420" t="str">
            <v>Дорожная плита 1П30-18-10</v>
          </cell>
          <cell r="G1420">
            <v>7559.32</v>
          </cell>
        </row>
        <row r="1421">
          <cell r="C1421" t="str">
            <v>"Стройматериалы", ЗАО</v>
          </cell>
          <cell r="D1421" t="str">
            <v>Дорожная плита 1П30-18-30</v>
          </cell>
          <cell r="G1421">
            <v>7711.86</v>
          </cell>
        </row>
        <row r="1422">
          <cell r="C1422" t="str">
            <v>"Стройматериалы", ЗАО</v>
          </cell>
          <cell r="D1422" t="str">
            <v>Дорожная плита 2П30-18-10</v>
          </cell>
          <cell r="G1422">
            <v>7203.39</v>
          </cell>
        </row>
        <row r="1423">
          <cell r="C1423" t="str">
            <v>"Стройматериалы", ЗАО</v>
          </cell>
          <cell r="D1423" t="str">
            <v>Дорожная плита 2П30-18-30</v>
          </cell>
          <cell r="G1423">
            <v>7457.63</v>
          </cell>
        </row>
        <row r="1424">
          <cell r="C1424" t="str">
            <v>"Стройматериалы", ЗАО</v>
          </cell>
          <cell r="D1424" t="str">
            <v>Плита перекрытия колодцев ПД 1,2-1,2</v>
          </cell>
          <cell r="G1424">
            <v>3898.31</v>
          </cell>
        </row>
        <row r="1425">
          <cell r="C1425" t="str">
            <v>"Стройматериалы", ЗАО</v>
          </cell>
          <cell r="D1425" t="str">
            <v>Плита перекрытия колодцев ПД 1,2-1,2л</v>
          </cell>
          <cell r="G1425">
            <v>3559.32</v>
          </cell>
        </row>
        <row r="1426">
          <cell r="C1426" t="str">
            <v>"Стройматериалы", ЗАО</v>
          </cell>
          <cell r="D1426" t="str">
            <v>Плита перекрытия колодцев  ПД 1,2-1,2о</v>
          </cell>
          <cell r="G1426">
            <v>3559.32</v>
          </cell>
        </row>
        <row r="1427">
          <cell r="C1427" t="str">
            <v>"Стройматериалы", ЗАО</v>
          </cell>
          <cell r="D1427" t="str">
            <v>Плита перекрытия колодцев ПД 1,7-1,7</v>
          </cell>
          <cell r="G1427">
            <v>6296.61</v>
          </cell>
        </row>
        <row r="1428">
          <cell r="C1428" t="str">
            <v>"Стройматериалы", ЗАО</v>
          </cell>
          <cell r="D1428" t="str">
            <v>Плита перекрытия колодцев ПД 1,7-1,7л</v>
          </cell>
          <cell r="G1428">
            <v>6686.44</v>
          </cell>
        </row>
        <row r="1429">
          <cell r="C1429" t="str">
            <v>"Стройматериалы", ЗАО</v>
          </cell>
          <cell r="D1429" t="str">
            <v>Плита перекрытия колодцев ПД 1,7-1,7о</v>
          </cell>
          <cell r="G1429">
            <v>6686.44</v>
          </cell>
        </row>
        <row r="1430">
          <cell r="C1430" t="str">
            <v>"Стройматериалы", ЗАО</v>
          </cell>
          <cell r="D1430" t="str">
            <v>Дорожные плиты ПД 2-6</v>
          </cell>
          <cell r="G1430">
            <v>9516.9500000000007</v>
          </cell>
        </row>
        <row r="1431">
          <cell r="C1431" t="str">
            <v>"Стройматериалы", ЗАО</v>
          </cell>
          <cell r="D1431" t="str">
            <v>Дорожные плиты ПДН-АтV-15</v>
          </cell>
          <cell r="G1431">
            <v>18305.080000000002</v>
          </cell>
        </row>
        <row r="1432">
          <cell r="C1432" t="str">
            <v>"Стройматериалы", ЗАО</v>
          </cell>
          <cell r="D1432" t="str">
            <v>Дорожные плиты ПАГ-14</v>
          </cell>
          <cell r="G1432">
            <v>18389.830000000002</v>
          </cell>
        </row>
        <row r="1433">
          <cell r="C1433" t="str">
            <v>"Стройматериалы", ЗАО</v>
          </cell>
          <cell r="D1433" t="str">
            <v>Канализационный люк Кл-0,8-0,1</v>
          </cell>
          <cell r="G1433">
            <v>932.2</v>
          </cell>
        </row>
        <row r="1434">
          <cell r="C1434" t="str">
            <v>"Стройматериалы", ЗАО</v>
          </cell>
          <cell r="D1434" t="str">
            <v>Колодцы кабельные ККС-2-80 в</v>
          </cell>
          <cell r="G1434">
            <v>3432.2</v>
          </cell>
        </row>
        <row r="1435">
          <cell r="C1435" t="str">
            <v>"Стройматериалы", ЗАО</v>
          </cell>
          <cell r="D1435" t="str">
            <v>Колодцы кабельные ККС-2-80 н</v>
          </cell>
          <cell r="G1435">
            <v>3677.97</v>
          </cell>
        </row>
        <row r="1436">
          <cell r="C1436" t="str">
            <v>"Стройматериалы", ЗАО</v>
          </cell>
          <cell r="D1436" t="str">
            <v>Колодцы кабельные ККС-2-10 в</v>
          </cell>
          <cell r="G1436">
            <v>3474.58</v>
          </cell>
        </row>
        <row r="1437">
          <cell r="C1437" t="str">
            <v>"Стройматериалы", ЗАО</v>
          </cell>
          <cell r="D1437" t="str">
            <v>Колодцы кабельные ККС-2-10 н</v>
          </cell>
          <cell r="G1437">
            <v>3720.34</v>
          </cell>
        </row>
        <row r="1438">
          <cell r="C1438" t="str">
            <v>"Стройматериалы", ЗАО</v>
          </cell>
          <cell r="D1438" t="str">
            <v>Колодцы кабельные ККС-3-80 в</v>
          </cell>
          <cell r="G1438">
            <v>5398.31</v>
          </cell>
        </row>
        <row r="1439">
          <cell r="C1439" t="str">
            <v>"Стройматериалы", ЗАО</v>
          </cell>
          <cell r="D1439" t="str">
            <v>Колодцы кабельные ККС-3-80 н</v>
          </cell>
          <cell r="G1439">
            <v>5779.66</v>
          </cell>
        </row>
        <row r="1440">
          <cell r="C1440" t="str">
            <v>"Стройматериалы", ЗАО</v>
          </cell>
          <cell r="D1440" t="str">
            <v>Колодцы кабельные ККС-3-10 в</v>
          </cell>
          <cell r="G1440">
            <v>5474.58</v>
          </cell>
        </row>
        <row r="1441">
          <cell r="C1441" t="str">
            <v>"Стройматериалы", ЗАО</v>
          </cell>
          <cell r="D1441" t="str">
            <v>Колодцы кабельные ККС-3-10 н</v>
          </cell>
          <cell r="G1441">
            <v>5805.08</v>
          </cell>
        </row>
        <row r="1442">
          <cell r="C1442" t="str">
            <v>"Стройматериалы", ЗАО</v>
          </cell>
          <cell r="D1442" t="str">
            <v>Колодцы кабельные ККС-4-10 в</v>
          </cell>
          <cell r="G1442">
            <v>7601.69</v>
          </cell>
        </row>
        <row r="1443">
          <cell r="C1443" t="str">
            <v>"Стройматериалы", ЗАО</v>
          </cell>
          <cell r="D1443" t="str">
            <v>Колодцы кабельные ККС-4-10 н</v>
          </cell>
          <cell r="G1443">
            <v>7644.07</v>
          </cell>
        </row>
        <row r="1444">
          <cell r="C1444" t="str">
            <v>"Стройматериалы", ЗАО</v>
          </cell>
          <cell r="D1444" t="str">
            <v>Колодцы кабельные ККС-4-80 в</v>
          </cell>
          <cell r="G1444">
            <v>7754.24</v>
          </cell>
        </row>
        <row r="1445">
          <cell r="C1445" t="str">
            <v>"Стройматериалы", ЗАО</v>
          </cell>
          <cell r="D1445" t="str">
            <v>Колодцы кабельные ККС-4-80 н</v>
          </cell>
          <cell r="G1445">
            <v>7754.24</v>
          </cell>
        </row>
        <row r="1446">
          <cell r="C1446" t="str">
            <v>"Стройматериалы", ЗАО</v>
          </cell>
          <cell r="D1446" t="str">
            <v>Колодцы кабельные ККС-5-10 в</v>
          </cell>
          <cell r="G1446">
            <v>10042.370000000001</v>
          </cell>
        </row>
        <row r="1447">
          <cell r="C1447" t="str">
            <v>"Стройматериалы", ЗАО</v>
          </cell>
          <cell r="D1447" t="str">
            <v>Колодцы кабельные ККС-5-10 н</v>
          </cell>
          <cell r="G1447">
            <v>10355.93</v>
          </cell>
        </row>
        <row r="1448">
          <cell r="C1448" t="str">
            <v>"Стройматериалы", ЗАО</v>
          </cell>
          <cell r="D1448" t="str">
            <v>Колодцы кабельные ККС-5-80 в</v>
          </cell>
          <cell r="G1448">
            <v>10296.61</v>
          </cell>
        </row>
        <row r="1449">
          <cell r="C1449" t="str">
            <v>"Стройматериалы", ЗАО</v>
          </cell>
          <cell r="D1449" t="str">
            <v>Колодцы кабельные ККС-5-80 н</v>
          </cell>
          <cell r="G1449">
            <v>10296.61</v>
          </cell>
        </row>
        <row r="1450">
          <cell r="C1450" t="str">
            <v>"Стройматериалы", ЗАО</v>
          </cell>
          <cell r="D1450" t="str">
            <v>Кольцо стеновое КС 10-6</v>
          </cell>
          <cell r="G1450">
            <v>2372.88</v>
          </cell>
        </row>
        <row r="1451">
          <cell r="C1451" t="str">
            <v>"Стройматериалы", ЗАО</v>
          </cell>
          <cell r="D1451" t="str">
            <v>Кольцо стеновое КС 10-9</v>
          </cell>
          <cell r="G1451">
            <v>3220.34</v>
          </cell>
        </row>
        <row r="1452">
          <cell r="C1452" t="str">
            <v>"Стройматериалы", ЗАО</v>
          </cell>
          <cell r="D1452" t="str">
            <v>Кольцо стеновое КС 15-6</v>
          </cell>
          <cell r="G1452">
            <v>3474.58</v>
          </cell>
        </row>
        <row r="1453">
          <cell r="C1453" t="str">
            <v>"Стройматериалы", ЗАО</v>
          </cell>
          <cell r="D1453" t="str">
            <v>Кольцо стеновое КС 15-9</v>
          </cell>
          <cell r="G1453">
            <v>4813.5600000000004</v>
          </cell>
        </row>
        <row r="1454">
          <cell r="C1454" t="str">
            <v>"Стройматериалы", ЗАО</v>
          </cell>
          <cell r="D1454" t="str">
            <v>Кольцо стеновое КС 20-6</v>
          </cell>
          <cell r="G1454">
            <v>4932.2</v>
          </cell>
        </row>
        <row r="1455">
          <cell r="C1455" t="str">
            <v>"Стройматериалы", ЗАО</v>
          </cell>
          <cell r="D1455" t="str">
            <v>Кольцо стеновое КС 20-9</v>
          </cell>
          <cell r="G1455">
            <v>6966.1</v>
          </cell>
        </row>
        <row r="1456">
          <cell r="C1456" t="str">
            <v>"Стройматериалы", ЗАО</v>
          </cell>
          <cell r="D1456" t="str">
            <v>Кольцо стеновое-септик КС 10-6с</v>
          </cell>
          <cell r="G1456">
            <v>3644.07</v>
          </cell>
        </row>
        <row r="1457">
          <cell r="C1457" t="str">
            <v>"Стройматериалы", ЗАО</v>
          </cell>
          <cell r="D1457" t="str">
            <v>Кольцо стеновое-септик КС 10-9с</v>
          </cell>
          <cell r="G1457">
            <v>4406.78</v>
          </cell>
        </row>
        <row r="1458">
          <cell r="C1458" t="str">
            <v>"Стройматериалы", ЗАО</v>
          </cell>
          <cell r="D1458" t="str">
            <v>Кольцо стеновое-септик КС 15-6с</v>
          </cell>
          <cell r="G1458">
            <v>6016.95</v>
          </cell>
        </row>
        <row r="1459">
          <cell r="C1459" t="str">
            <v>"Стройматериалы", ЗАО</v>
          </cell>
          <cell r="D1459" t="str">
            <v>Кольцо стеновое-септик КС 15-9с</v>
          </cell>
          <cell r="G1459">
            <v>7542.37</v>
          </cell>
        </row>
        <row r="1460">
          <cell r="C1460" t="str">
            <v>"Стройматериалы", ЗАО</v>
          </cell>
          <cell r="D1460" t="str">
            <v>Кольцо стеновое-септик КС 20-9с</v>
          </cell>
          <cell r="G1460">
            <v>11016.95</v>
          </cell>
        </row>
        <row r="1461">
          <cell r="C1461" t="str">
            <v>"Стройматериалы", ЗАО</v>
          </cell>
          <cell r="D1461" t="str">
            <v>Кольцо стеновое-септик КС 20-6с</v>
          </cell>
          <cell r="G1461">
            <v>9322.0300000000007</v>
          </cell>
        </row>
        <row r="1462">
          <cell r="C1462" t="str">
            <v>"Стройматериалы", ЗАО</v>
          </cell>
          <cell r="D1462" t="str">
            <v>Кольцо опорное КЦО-1 (КО-6)</v>
          </cell>
          <cell r="G1462">
            <v>830.51</v>
          </cell>
        </row>
        <row r="1463">
          <cell r="C1463" t="str">
            <v>"Стройматериалы", ЗАО</v>
          </cell>
          <cell r="D1463" t="str">
            <v>Лестничные ступени ЛС-11</v>
          </cell>
          <cell r="G1463">
            <v>542.37</v>
          </cell>
        </row>
        <row r="1464">
          <cell r="C1464" t="str">
            <v>"Стройматериалы", ЗАО</v>
          </cell>
          <cell r="D1464" t="str">
            <v>Лестничные ступени ЛС-11-1(2 з.д.)</v>
          </cell>
          <cell r="G1464">
            <v>711.86</v>
          </cell>
        </row>
        <row r="1465">
          <cell r="C1465" t="str">
            <v>"Стройматериалы", ЗАО</v>
          </cell>
          <cell r="D1465" t="str">
            <v>Лестничные ступени ЛС-11-1(4 з.д.)</v>
          </cell>
          <cell r="G1465">
            <v>822.03</v>
          </cell>
        </row>
        <row r="1466">
          <cell r="C1466" t="str">
            <v>"Стройматериалы", ЗАО</v>
          </cell>
          <cell r="D1466" t="str">
            <v>Лестничные ступени ЛС-12</v>
          </cell>
          <cell r="G1466">
            <v>618.64</v>
          </cell>
        </row>
        <row r="1467">
          <cell r="C1467" t="str">
            <v>"Стройматериалы", ЗАО</v>
          </cell>
          <cell r="D1467" t="str">
            <v>Лестничные ступени ЛС-12-1(2 з.д.)</v>
          </cell>
          <cell r="G1467">
            <v>788.14</v>
          </cell>
        </row>
        <row r="1468">
          <cell r="C1468" t="str">
            <v>"Стройматериалы", ЗАО</v>
          </cell>
          <cell r="D1468" t="str">
            <v>Лестничные ступени ЛС-12-1(4 з.д.)</v>
          </cell>
          <cell r="G1468">
            <v>906.78</v>
          </cell>
        </row>
        <row r="1469">
          <cell r="C1469" t="str">
            <v>"Стройматериалы", ЗАО</v>
          </cell>
          <cell r="D1469" t="str">
            <v>Лестничные ступени ЛС-14</v>
          </cell>
          <cell r="G1469">
            <v>686.44</v>
          </cell>
        </row>
        <row r="1470">
          <cell r="C1470" t="str">
            <v>"Стройматериалы", ЗАО</v>
          </cell>
          <cell r="D1470" t="str">
            <v>Лестничные ступени ЛС-14-1(2 з.д.)</v>
          </cell>
          <cell r="G1470">
            <v>864.41</v>
          </cell>
        </row>
        <row r="1471">
          <cell r="C1471" t="str">
            <v>"Стройматериалы", ЗАО</v>
          </cell>
          <cell r="D1471" t="str">
            <v>Лестничные ступени ЛС-14-1(4 з.д.)</v>
          </cell>
          <cell r="G1471">
            <v>983.05</v>
          </cell>
        </row>
        <row r="1472">
          <cell r="C1472" t="str">
            <v>"Стройматериалы", ЗАО</v>
          </cell>
          <cell r="D1472" t="str">
            <v>Лестнечный марш ЛМ 30.12.15-4с</v>
          </cell>
          <cell r="G1472">
            <v>9406.7800000000007</v>
          </cell>
        </row>
        <row r="1473">
          <cell r="C1473" t="str">
            <v>"Стройматериалы", ЗАО</v>
          </cell>
          <cell r="D1473" t="str">
            <v>Лестничная площадка 2ЛП 26.13-4К-с</v>
          </cell>
          <cell r="G1473">
            <v>6355.93</v>
          </cell>
        </row>
        <row r="1474">
          <cell r="C1474" t="str">
            <v>"Стройматериалы", ЗАО</v>
          </cell>
          <cell r="D1474" t="str">
            <v>Лоток Л-6-8</v>
          </cell>
          <cell r="G1474">
            <v>11610.17</v>
          </cell>
        </row>
        <row r="1475">
          <cell r="C1475" t="str">
            <v>"Стройматериалы", ЗАО</v>
          </cell>
          <cell r="D1475" t="str">
            <v>Лоток Л-7-8</v>
          </cell>
          <cell r="G1475">
            <v>13389.83</v>
          </cell>
        </row>
        <row r="1476">
          <cell r="C1476" t="str">
            <v>"Стройматериалы", ЗАО</v>
          </cell>
          <cell r="D1476" t="str">
            <v>Лоток Л-6-8(3м)</v>
          </cell>
          <cell r="G1476">
            <v>6016.95</v>
          </cell>
        </row>
        <row r="1477">
          <cell r="C1477" t="str">
            <v>"Стройматериалы", ЗАО</v>
          </cell>
          <cell r="D1477" t="str">
            <v>Лоток Л-4-8</v>
          </cell>
          <cell r="G1477">
            <v>8771.19</v>
          </cell>
        </row>
        <row r="1478">
          <cell r="C1478" t="str">
            <v>"Стройматериалы", ЗАО</v>
          </cell>
          <cell r="D1478" t="str">
            <v>Лоток Л-4-8(3м)</v>
          </cell>
          <cell r="G1478">
            <v>4576.2700000000004</v>
          </cell>
        </row>
        <row r="1479">
          <cell r="C1479" t="str">
            <v>"Стройматериалы", ЗАО</v>
          </cell>
          <cell r="D1479" t="str">
            <v>Лоток Л-2-8(3м)</v>
          </cell>
          <cell r="G1479">
            <v>2711.86</v>
          </cell>
        </row>
        <row r="1480">
          <cell r="C1480" t="str">
            <v>"Стройматериалы", ЗАО</v>
          </cell>
          <cell r="D1480" t="str">
            <v>Лоток Л-1-8(3м)</v>
          </cell>
          <cell r="G1480">
            <v>2627.12</v>
          </cell>
        </row>
        <row r="1481">
          <cell r="C1481" t="str">
            <v>"Стройматериалы", ЗАО</v>
          </cell>
          <cell r="D1481" t="str">
            <v>Лоток ЛТ-1-9-6(3м)</v>
          </cell>
          <cell r="G1481">
            <v>7906.78</v>
          </cell>
        </row>
        <row r="1482">
          <cell r="C1482" t="str">
            <v>"Стройматериалы", ЗАО</v>
          </cell>
          <cell r="D1482" t="str">
            <v>Лоток ЛТ-1-6-4,5(3м)</v>
          </cell>
          <cell r="G1482">
            <v>4703.3900000000003</v>
          </cell>
        </row>
        <row r="1483">
          <cell r="C1483" t="str">
            <v>"Стройматериалы", ЗАО</v>
          </cell>
          <cell r="D1483" t="str">
            <v>Лоток ЛТ-1-4,5-3(3м)</v>
          </cell>
          <cell r="G1483">
            <v>3661.02</v>
          </cell>
        </row>
        <row r="1484">
          <cell r="C1484" t="str">
            <v>"Стройматериалы", ЗАО</v>
          </cell>
          <cell r="D1484" t="str">
            <v>Лоток ЛТ-1-4,5-3</v>
          </cell>
          <cell r="G1484">
            <v>6627.12</v>
          </cell>
        </row>
        <row r="1485">
          <cell r="C1485" t="str">
            <v>"Стройматериалы", ЗАО</v>
          </cell>
          <cell r="D1485" t="str">
            <v>Лоток ЛТ-1-6-4,5</v>
          </cell>
          <cell r="G1485">
            <v>8610.17</v>
          </cell>
        </row>
        <row r="1486">
          <cell r="C1486" t="str">
            <v>"Стройматериалы", ЗАО</v>
          </cell>
          <cell r="D1486" t="str">
            <v>Лоток ЛТ-1-9-6</v>
          </cell>
          <cell r="G1486">
            <v>14677.97</v>
          </cell>
        </row>
        <row r="1487">
          <cell r="C1487" t="str">
            <v>"Стройматериалы", ЗАО</v>
          </cell>
          <cell r="D1487" t="str">
            <v>Оголовок регулятора ОР-10 з.д.</v>
          </cell>
          <cell r="G1487">
            <v>26355.93</v>
          </cell>
        </row>
        <row r="1488">
          <cell r="C1488" t="str">
            <v>"Стройматериалы", ЗАО</v>
          </cell>
          <cell r="D1488" t="str">
            <v>Оголовок регулятора ОР-3 з.д.</v>
          </cell>
          <cell r="G1488">
            <v>7203.39</v>
          </cell>
        </row>
        <row r="1489">
          <cell r="C1489" t="str">
            <v>"Стройматериалы", ЗАО</v>
          </cell>
          <cell r="D1489" t="str">
            <v>Оголовок регулятора ОР-6 з.д.</v>
          </cell>
          <cell r="G1489">
            <v>12779.66</v>
          </cell>
        </row>
        <row r="1490">
          <cell r="C1490" t="str">
            <v>"Стройматериалы", ЗАО</v>
          </cell>
          <cell r="D1490" t="str">
            <v>Оголовок чековый ОЧ-12</v>
          </cell>
          <cell r="G1490">
            <v>2059.3200000000002</v>
          </cell>
        </row>
        <row r="1491">
          <cell r="C1491" t="str">
            <v>"Стройматериалы", ЗАО</v>
          </cell>
          <cell r="D1491" t="str">
            <v>Плита днища кольца КЦД п -20</v>
          </cell>
          <cell r="G1491">
            <v>11016.95</v>
          </cell>
        </row>
        <row r="1492">
          <cell r="C1492" t="str">
            <v>"Стройматериалы", ЗАО</v>
          </cell>
          <cell r="D1492" t="str">
            <v>Плита облицов.канала ПП 10-15</v>
          </cell>
          <cell r="G1492">
            <v>2254.2399999999998</v>
          </cell>
        </row>
        <row r="1493">
          <cell r="C1493" t="str">
            <v>"Стройматериалы", ЗАО</v>
          </cell>
          <cell r="D1493" t="str">
            <v>Плита облицов.канала ПП 5-10</v>
          </cell>
          <cell r="G1493">
            <v>805.08</v>
          </cell>
        </row>
        <row r="1494">
          <cell r="C1494" t="str">
            <v>"Стройматериалы", ЗАО</v>
          </cell>
          <cell r="D1494" t="str">
            <v>Плита облицов.канала ПП 5-10 (0,06)</v>
          </cell>
          <cell r="G1494">
            <v>525.41999999999996</v>
          </cell>
        </row>
        <row r="1495">
          <cell r="C1495" t="str">
            <v>"Стройматериалы", ЗАО</v>
          </cell>
          <cell r="D1495" t="str">
            <v>Плита облицовки ПК 30-20</v>
          </cell>
          <cell r="G1495">
            <v>7169.49</v>
          </cell>
        </row>
        <row r="1496">
          <cell r="C1496" t="str">
            <v>"Стройматериалы", ЗАО</v>
          </cell>
          <cell r="D1496" t="str">
            <v>Плита перекрытия кольца КЦП-1-10-2</v>
          </cell>
          <cell r="G1496">
            <v>1974.58</v>
          </cell>
        </row>
        <row r="1497">
          <cell r="C1497" t="str">
            <v>"Стройматериалы", ЗАО</v>
          </cell>
          <cell r="D1497" t="str">
            <v>Плита перекрытия кольца КЦП-1-20-2</v>
          </cell>
          <cell r="G1497">
            <v>7432.2</v>
          </cell>
        </row>
        <row r="1498">
          <cell r="C1498" t="str">
            <v>"Стройматериалы", ЗАО</v>
          </cell>
          <cell r="D1498" t="str">
            <v>Плита перекрытия кольца КЦП-2-15-2</v>
          </cell>
          <cell r="G1498">
            <v>4771.1899999999996</v>
          </cell>
        </row>
        <row r="1499">
          <cell r="C1499" t="str">
            <v>"Стройматериалы", ЗАО</v>
          </cell>
          <cell r="D1499" t="str">
            <v>Плита перекрытия лотков П8-8</v>
          </cell>
          <cell r="G1499">
            <v>4322.03</v>
          </cell>
        </row>
        <row r="1500">
          <cell r="C1500" t="str">
            <v>"Стройматериалы", ЗАО</v>
          </cell>
          <cell r="D1500" t="str">
            <v>Плита перекрытия лотков П8-8 (0,5м)</v>
          </cell>
          <cell r="G1500">
            <v>2118.64</v>
          </cell>
        </row>
        <row r="1501">
          <cell r="C1501" t="str">
            <v>"Стройматериалы", ЗАО</v>
          </cell>
          <cell r="D1501" t="str">
            <v>Плита перекрытия лотков П8-8 (0,7м)</v>
          </cell>
          <cell r="G1501">
            <v>2966.1</v>
          </cell>
        </row>
        <row r="1502">
          <cell r="C1502" t="str">
            <v>"Стройматериалы", ЗАО</v>
          </cell>
          <cell r="D1502" t="str">
            <v>Плита перекрытия лотков П8-8 (0,8м)</v>
          </cell>
          <cell r="G1502">
            <v>3305.08</v>
          </cell>
        </row>
        <row r="1503">
          <cell r="C1503" t="str">
            <v>"Стройматериалы", ЗАО</v>
          </cell>
          <cell r="D1503" t="str">
            <v>Плита перекрытия лотков П8-8 (0,9м)</v>
          </cell>
          <cell r="G1503">
            <v>3728.81</v>
          </cell>
        </row>
        <row r="1504">
          <cell r="C1504" t="str">
            <v>"Стройматериалы", ЗАО</v>
          </cell>
          <cell r="D1504" t="str">
            <v>Плита треугольная ТП-15</v>
          </cell>
          <cell r="G1504">
            <v>1101.69</v>
          </cell>
        </row>
        <row r="1505">
          <cell r="C1505" t="str">
            <v>"Стройматериалы", ЗАО</v>
          </cell>
          <cell r="D1505" t="str">
            <v>Плита треугольная ТП-20</v>
          </cell>
          <cell r="G1505">
            <v>2033.9</v>
          </cell>
        </row>
        <row r="1506">
          <cell r="C1506" t="str">
            <v>"Стройматериалы", ЗАО</v>
          </cell>
          <cell r="D1506" t="str">
            <v>Фундаментные блоки ФБС 24-3-6</v>
          </cell>
          <cell r="G1506">
            <v>1525.42</v>
          </cell>
        </row>
        <row r="1507">
          <cell r="C1507" t="str">
            <v>"Стройматериалы", ЗАО</v>
          </cell>
          <cell r="D1507" t="str">
            <v>Фундаментные блоки ФБС 24-4-6</v>
          </cell>
          <cell r="G1507">
            <v>1864.41</v>
          </cell>
        </row>
        <row r="1508">
          <cell r="C1508" t="str">
            <v>"Стройматериалы", ЗАО</v>
          </cell>
          <cell r="D1508" t="str">
            <v>Фундаментные блоки ФБС 24-5-6</v>
          </cell>
          <cell r="G1508">
            <v>2372.88</v>
          </cell>
        </row>
        <row r="1509">
          <cell r="C1509" t="str">
            <v>"Стройматериалы", ЗАО</v>
          </cell>
          <cell r="D1509" t="str">
            <v>Фундаментные блоки ФБС 24-6-6</v>
          </cell>
          <cell r="G1509">
            <v>2966.1</v>
          </cell>
        </row>
        <row r="1510">
          <cell r="C1510" t="str">
            <v>"Стройматериалы", ЗАО</v>
          </cell>
          <cell r="D1510" t="str">
            <v>Фундаментные блоки ФБС 12-6-6</v>
          </cell>
          <cell r="G1510">
            <v>1567.8</v>
          </cell>
        </row>
        <row r="1511">
          <cell r="C1511" t="str">
            <v>"Стройматериалы", ЗАО</v>
          </cell>
          <cell r="D1511" t="str">
            <v>Фундаментные блоки ФБС 12-5-6</v>
          </cell>
          <cell r="G1511">
            <v>1440.68</v>
          </cell>
        </row>
        <row r="1512">
          <cell r="C1512" t="str">
            <v>"Стройматериалы", ЗАО</v>
          </cell>
          <cell r="D1512" t="str">
            <v>Фундаментные блоки ФБС 12-4-6</v>
          </cell>
          <cell r="G1512">
            <v>1186.44</v>
          </cell>
        </row>
        <row r="1513">
          <cell r="C1513" t="str">
            <v>"Стройматериалы", ЗАО</v>
          </cell>
          <cell r="D1513" t="str">
            <v>Фундаментные блоки ФБС 12-3-6</v>
          </cell>
          <cell r="G1513">
            <v>1016.95</v>
          </cell>
        </row>
        <row r="1514">
          <cell r="C1514" t="str">
            <v>"Стройматериалы", ЗАО</v>
          </cell>
          <cell r="D1514" t="str">
            <v>Фундаментные блоки ФБС 9-6-6</v>
          </cell>
          <cell r="G1514">
            <v>1186.44</v>
          </cell>
        </row>
        <row r="1515">
          <cell r="C1515" t="str">
            <v>"Стройматериалы", ЗАО</v>
          </cell>
          <cell r="D1515" t="str">
            <v>Фундаментные блоки ФБС 9-5-6</v>
          </cell>
          <cell r="G1515">
            <v>1016.95</v>
          </cell>
        </row>
        <row r="1516">
          <cell r="C1516" t="str">
            <v>"Стройматериалы", ЗАО</v>
          </cell>
          <cell r="D1516" t="str">
            <v>Фундаментные блоки ФБС 9-4-6</v>
          </cell>
          <cell r="G1516">
            <v>847.46</v>
          </cell>
        </row>
        <row r="1517">
          <cell r="C1517" t="str">
            <v>"Стройматериалы", ЗАО</v>
          </cell>
          <cell r="D1517" t="str">
            <v>Фундаментные блоки ФБС 9-3-6</v>
          </cell>
          <cell r="G1517">
            <v>779.66</v>
          </cell>
        </row>
        <row r="1518">
          <cell r="C1518" t="str">
            <v>"ТЕРЕМ", ООО</v>
          </cell>
          <cell r="D1518" t="str">
            <v>Фундаментные блоки ФБС 24-3-6т</v>
          </cell>
          <cell r="G1518">
            <v>1156.78</v>
          </cell>
        </row>
        <row r="1519">
          <cell r="C1519" t="str">
            <v>"ТЕРЕМ", ООО</v>
          </cell>
          <cell r="D1519" t="str">
            <v>Фундаментные блоки ФБС 24-4-6т</v>
          </cell>
          <cell r="G1519">
            <v>1364.41</v>
          </cell>
        </row>
        <row r="1520">
          <cell r="C1520" t="str">
            <v>"ТЕРЕМ", ООО</v>
          </cell>
          <cell r="D1520" t="str">
            <v>Фундаментные блоки ФБС 24-5-6т</v>
          </cell>
          <cell r="G1520">
            <v>1733.05</v>
          </cell>
        </row>
        <row r="1521">
          <cell r="C1521" t="str">
            <v>"ТЕРЕМ", ООО</v>
          </cell>
          <cell r="D1521" t="str">
            <v>Фундаментные блоки ФБС 24-6-6т</v>
          </cell>
          <cell r="G1521">
            <v>1936.44</v>
          </cell>
        </row>
        <row r="1522">
          <cell r="C1522" t="str">
            <v>"ТЕРЕМ", ООО</v>
          </cell>
          <cell r="D1522" t="str">
            <v>Фундаментные блоки ФБС 12-3-6т</v>
          </cell>
          <cell r="G1522">
            <v>627.12</v>
          </cell>
        </row>
        <row r="1523">
          <cell r="C1523" t="str">
            <v>"ТЕРЕМ", ООО</v>
          </cell>
          <cell r="D1523" t="str">
            <v>Фундаментные блоки ФБС 12-4-6т</v>
          </cell>
          <cell r="G1523">
            <v>754.24</v>
          </cell>
        </row>
        <row r="1524">
          <cell r="C1524" t="str">
            <v>"ТЕРЕМ", ООО</v>
          </cell>
          <cell r="D1524" t="str">
            <v>Фундаментные блоки ФБС 12-5-6т</v>
          </cell>
          <cell r="G1524">
            <v>932.2</v>
          </cell>
        </row>
        <row r="1525">
          <cell r="C1525" t="str">
            <v>"ТЕРЕМ", ООО</v>
          </cell>
          <cell r="D1525" t="str">
            <v>Фундаментные блоки ФБС 12-6-6т</v>
          </cell>
          <cell r="G1525">
            <v>1033.9000000000001</v>
          </cell>
        </row>
        <row r="1526">
          <cell r="C1526" t="str">
            <v>"ТЕРЕМ", ООО</v>
          </cell>
          <cell r="D1526" t="str">
            <v>Фундаментные блоки ФБС 9-3-6т</v>
          </cell>
          <cell r="G1526">
            <v>512.71</v>
          </cell>
        </row>
        <row r="1527">
          <cell r="C1527" t="str">
            <v>"ТЕРЕМ", ООО</v>
          </cell>
          <cell r="D1527" t="str">
            <v>Фундаментные блоки ФБС 9-4-6т</v>
          </cell>
          <cell r="G1527">
            <v>593.22</v>
          </cell>
        </row>
        <row r="1528">
          <cell r="C1528" t="str">
            <v>"ТЕРЕМ", ООО</v>
          </cell>
          <cell r="D1528" t="str">
            <v>Фундаментные блоки ФБС 9-5-6т</v>
          </cell>
          <cell r="G1528">
            <v>775.42</v>
          </cell>
        </row>
        <row r="1529">
          <cell r="C1529" t="str">
            <v>"ТЕРЕМ", ООО</v>
          </cell>
          <cell r="D1529" t="str">
            <v>Фундаментные блоки ФБС 9-6-6т</v>
          </cell>
          <cell r="G1529">
            <v>843.22</v>
          </cell>
        </row>
        <row r="1530">
          <cell r="C1530" t="str">
            <v>"ТЕРЕМ", ООО</v>
          </cell>
          <cell r="D1530" t="str">
            <v>Элемент колодца КС 10-10</v>
          </cell>
          <cell r="G1530">
            <v>1707.63</v>
          </cell>
        </row>
        <row r="1531">
          <cell r="C1531" t="str">
            <v>"ТЕРЕМ", ООО</v>
          </cell>
          <cell r="D1531" t="str">
            <v>Элемент колодца КС 10-10д</v>
          </cell>
          <cell r="G1531">
            <v>2144.0700000000002</v>
          </cell>
        </row>
        <row r="1532">
          <cell r="C1532" t="str">
            <v>"ТЕРЕМ", ООО</v>
          </cell>
          <cell r="D1532" t="str">
            <v>Элемент колодца КС 10-7</v>
          </cell>
          <cell r="G1532">
            <v>1491.53</v>
          </cell>
        </row>
        <row r="1533">
          <cell r="C1533" t="str">
            <v>"ТЕРЕМ", ООО</v>
          </cell>
          <cell r="D1533" t="str">
            <v>Элемент колодца КС 7-3</v>
          </cell>
          <cell r="G1533">
            <v>1073.73</v>
          </cell>
        </row>
        <row r="1534">
          <cell r="C1534" t="str">
            <v>"ТЕРЕМ", ООО</v>
          </cell>
          <cell r="D1534" t="str">
            <v>Элемент колодца КС 7-9</v>
          </cell>
          <cell r="G1534">
            <v>1493.22</v>
          </cell>
        </row>
        <row r="1535">
          <cell r="C1535" t="str">
            <v>"ТЕРЕМ", ООО</v>
          </cell>
          <cell r="D1535" t="str">
            <v>Кольцо опорное КО-6</v>
          </cell>
          <cell r="G1535">
            <v>1012.71</v>
          </cell>
        </row>
        <row r="1536">
          <cell r="C1536" t="str">
            <v>"ТЕРЕМ", ООО</v>
          </cell>
          <cell r="D1536" t="str">
            <v xml:space="preserve">Элемент колодца ПН 10 </v>
          </cell>
          <cell r="G1536">
            <v>1542.37</v>
          </cell>
        </row>
        <row r="1537">
          <cell r="C1537" t="str">
            <v>"ТЕРЕМ", ООО</v>
          </cell>
          <cell r="D1537" t="str">
            <v>Элемент колодца ПП 10-2</v>
          </cell>
          <cell r="G1537">
            <v>1525.42</v>
          </cell>
        </row>
        <row r="1538">
          <cell r="C1538" t="str">
            <v>"ТЕРЕМ", ООО</v>
          </cell>
          <cell r="D1538" t="str">
            <v>Элемент колодца КС 15-9</v>
          </cell>
          <cell r="G1538">
            <v>2796.61</v>
          </cell>
        </row>
        <row r="1539">
          <cell r="C1539" t="str">
            <v>"ТЕРЕМ", ООО</v>
          </cell>
          <cell r="D1539" t="str">
            <v>Элемент колодца 2ПП 15-1</v>
          </cell>
          <cell r="G1539">
            <v>3008.47</v>
          </cell>
        </row>
        <row r="1540">
          <cell r="C1540" t="str">
            <v>"ТЕРЕМ", ООО</v>
          </cell>
          <cell r="D1540" t="str">
            <v>Элемент колодца 1ПП 15-2</v>
          </cell>
          <cell r="G1540">
            <v>3050.85</v>
          </cell>
        </row>
        <row r="1541">
          <cell r="C1541" t="str">
            <v>"ТЕРЕМ", ООО</v>
          </cell>
          <cell r="D1541" t="str">
            <v>Элемент колодца ПН 15</v>
          </cell>
          <cell r="G1541">
            <v>3474.58</v>
          </cell>
        </row>
        <row r="1542">
          <cell r="C1542" t="str">
            <v>"ТЕРЕМ", ООО</v>
          </cell>
          <cell r="D1542" t="str">
            <v>Элемент колодца КС 20-9</v>
          </cell>
          <cell r="G1542">
            <v>4406.78</v>
          </cell>
        </row>
        <row r="1543">
          <cell r="C1543" t="str">
            <v>"ТЕРЕМ", ООО</v>
          </cell>
          <cell r="D1543" t="str">
            <v>Элемент колодца 1ПП 20-1</v>
          </cell>
          <cell r="G1543">
            <v>4830.51</v>
          </cell>
        </row>
        <row r="1544">
          <cell r="C1544" t="str">
            <v>"ТЕРЕМ", ООО</v>
          </cell>
          <cell r="D1544" t="str">
            <v>Элемент колодца 1ПП 20-2</v>
          </cell>
          <cell r="G1544">
            <v>6355.93</v>
          </cell>
        </row>
        <row r="1545">
          <cell r="C1545" t="str">
            <v>"ТЕРЕМ", ООО</v>
          </cell>
          <cell r="D1545" t="str">
            <v>Элемент колодца ПН 20</v>
          </cell>
          <cell r="G1545">
            <v>7033.9</v>
          </cell>
        </row>
        <row r="1546">
          <cell r="C1546" t="str">
            <v>"ТЕРЕМ", ООО</v>
          </cell>
          <cell r="D1546" t="str">
            <v>Бордюр БР 100.30.18</v>
          </cell>
          <cell r="G1546">
            <v>351.69</v>
          </cell>
        </row>
        <row r="1547">
          <cell r="C1547" t="str">
            <v>"ТЕРЕМ", ООО</v>
          </cell>
          <cell r="D1547" t="str">
            <v>Бордюр БР 100.20.8</v>
          </cell>
          <cell r="G1547">
            <v>139.83000000000001</v>
          </cell>
        </row>
        <row r="1548">
          <cell r="C1548" t="str">
            <v>"ТЕРЕМ", ООО</v>
          </cell>
          <cell r="D1548" t="str">
            <v>Бордюр БР 100.30.15</v>
          </cell>
          <cell r="G1548">
            <v>262.70999999999998</v>
          </cell>
        </row>
        <row r="1549">
          <cell r="C1549" t="str">
            <v>"ТЕРЕМ", ООО, Белореченский р-н, п.Дружный</v>
          </cell>
          <cell r="D1549" t="str">
            <v>Тротуарная плитка "Ла-Линия" 200х200, толщина 6см(серая)</v>
          </cell>
          <cell r="G1549">
            <v>406.78</v>
          </cell>
        </row>
        <row r="1550">
          <cell r="C1550" t="str">
            <v>"ТЕРЕМ", ООО, Белореченский р-н, п.Дружный</v>
          </cell>
          <cell r="D1550" t="str">
            <v>Тротуарная плитка "Ла-Линия" 200х200, толщина 6см(белая)</v>
          </cell>
          <cell r="G1550">
            <v>508.47</v>
          </cell>
        </row>
        <row r="1551">
          <cell r="C1551" t="str">
            <v>"ТЕРЕМ", ООО, Белореченский р-н, п.Дружный</v>
          </cell>
          <cell r="D1551" t="str">
            <v>Тротуарная плитка "Ла-Линия" 200х200, толщина 6см(красная)</v>
          </cell>
          <cell r="G1551">
            <v>508.47</v>
          </cell>
        </row>
        <row r="1552">
          <cell r="C1552" t="str">
            <v>"ТЕРЕМ", ООО, Белореченский р-н, п.Дружный</v>
          </cell>
          <cell r="D1552" t="str">
            <v>Тротуарная плитка "Ла-Линия" 200х200, толщина 6см(горчичная)</v>
          </cell>
        </row>
        <row r="1553">
          <cell r="C1553" t="str">
            <v>"ТЕРЕМ", ООО, Белореченский р-н, п.Дружный</v>
          </cell>
          <cell r="D1553" t="str">
            <v>Тротуарная плитка "Ла-Линия" 200х200, толщина 6см(черная, коричневая)</v>
          </cell>
          <cell r="G1553">
            <v>542.37</v>
          </cell>
        </row>
        <row r="1554">
          <cell r="C1554" t="str">
            <v>"ТЕРЕМ", ООО, Белореченский р-н, п.Дружный</v>
          </cell>
          <cell r="D1554" t="str">
            <v>Тротуарная плитка "Ла-Линия" 200х200, толщина 6см(желтая)</v>
          </cell>
          <cell r="G1554">
            <v>542.37</v>
          </cell>
        </row>
        <row r="1555">
          <cell r="C1555" t="str">
            <v>"ТЕРЕМ", ООО, Белореченский р-н, п.Дружный</v>
          </cell>
        </row>
        <row r="1556">
          <cell r="C1556" t="str">
            <v>"ТЕРЕМ", ООО, Белореченский р-н, п.Дружный</v>
          </cell>
        </row>
        <row r="1557">
          <cell r="C1557" t="str">
            <v>"ТЕРЕМ", ООО, Белореченский р-н, п.Дружный</v>
          </cell>
        </row>
        <row r="1558">
          <cell r="C1558" t="str">
            <v>"ТЕРЕМ", ООО</v>
          </cell>
          <cell r="D1558" t="str">
            <v>Лоток Л-2</v>
          </cell>
          <cell r="G1558">
            <v>3389.83</v>
          </cell>
        </row>
        <row r="1559">
          <cell r="C1559" t="str">
            <v>"ТЕРЕМ", ООО</v>
          </cell>
          <cell r="D1559" t="str">
            <v>Лоток Л 2а-1к</v>
          </cell>
          <cell r="G1559">
            <v>2033.9</v>
          </cell>
        </row>
        <row r="1560">
          <cell r="C1560" t="str">
            <v>"ТЕРЕМ", ООО</v>
          </cell>
          <cell r="D1560" t="str">
            <v>Лоток Л 5-8/2</v>
          </cell>
          <cell r="G1560">
            <v>3474.58</v>
          </cell>
        </row>
        <row r="1561">
          <cell r="C1561" t="str">
            <v>"ТЕРЕМ", ООО</v>
          </cell>
          <cell r="D1561" t="str">
            <v>Лоток Л 5-15/2</v>
          </cell>
          <cell r="G1561">
            <v>3991.53</v>
          </cell>
        </row>
        <row r="1562">
          <cell r="C1562" t="str">
            <v>"ТЕРЕМ", ООО</v>
          </cell>
          <cell r="D1562" t="str">
            <v>Лоток Л 7-5/2</v>
          </cell>
          <cell r="G1562">
            <v>4279.66</v>
          </cell>
        </row>
        <row r="1563">
          <cell r="C1563" t="str">
            <v>"ТЕРЕМ", ООО</v>
          </cell>
          <cell r="D1563" t="str">
            <v>Лоток Л 7-8/2</v>
          </cell>
          <cell r="G1563">
            <v>5622.88</v>
          </cell>
        </row>
        <row r="1564">
          <cell r="C1564" t="str">
            <v>"ТЕРЕМ", ООО</v>
          </cell>
          <cell r="D1564" t="str">
            <v>Лоток Л 7-11/2</v>
          </cell>
          <cell r="G1564">
            <v>6076.27</v>
          </cell>
        </row>
        <row r="1565">
          <cell r="C1565" t="str">
            <v>"ТЕРЕМ", ООО</v>
          </cell>
          <cell r="D1565" t="str">
            <v>Лоток Л 7-12/2</v>
          </cell>
          <cell r="G1565">
            <v>6347.46</v>
          </cell>
        </row>
        <row r="1566">
          <cell r="C1566" t="str">
            <v>"ТЕРЕМ", ООО</v>
          </cell>
          <cell r="D1566" t="str">
            <v>Лоток Л 11-3/2</v>
          </cell>
          <cell r="G1566">
            <v>6076.27</v>
          </cell>
        </row>
        <row r="1567">
          <cell r="C1567" t="str">
            <v>"ТЕРЕМ", ООО</v>
          </cell>
          <cell r="D1567" t="str">
            <v>Лоток Л 11-5/2</v>
          </cell>
          <cell r="G1567">
            <v>7707.63</v>
          </cell>
        </row>
        <row r="1568">
          <cell r="C1568" t="str">
            <v>"ТЕРЕМ", ООО</v>
          </cell>
          <cell r="D1568" t="str">
            <v>Лоток Л11-8/2</v>
          </cell>
          <cell r="G1568">
            <v>8983.0499999999993</v>
          </cell>
        </row>
        <row r="1569">
          <cell r="C1569" t="str">
            <v>"ТЕРЕМ", ООО</v>
          </cell>
          <cell r="D1569" t="str">
            <v>Лоток Л 11-11/2</v>
          </cell>
          <cell r="G1569">
            <v>15000</v>
          </cell>
        </row>
        <row r="1570">
          <cell r="C1570" t="str">
            <v>"ТЕРЕМ", ООО</v>
          </cell>
          <cell r="D1570" t="str">
            <v>Лоток ЛК 300*120*120*4</v>
          </cell>
          <cell r="G1570">
            <v>10338.98</v>
          </cell>
        </row>
        <row r="1571">
          <cell r="C1571" t="str">
            <v>"ТЕРЕМ", ООО</v>
          </cell>
          <cell r="D1571" t="str">
            <v>Лоток ЛК 300*240*120*4</v>
          </cell>
          <cell r="G1571">
            <v>22881.360000000001</v>
          </cell>
        </row>
        <row r="1572">
          <cell r="C1572" t="str">
            <v>"ТЕРЕМ", ООО</v>
          </cell>
          <cell r="D1572" t="str">
            <v>Плита перекрытия лотка П5-8а на (Л 5-8)</v>
          </cell>
          <cell r="G1572">
            <v>2182.1999999999998</v>
          </cell>
        </row>
        <row r="1573">
          <cell r="C1573" t="str">
            <v>"ТЕРЕМ", ООО</v>
          </cell>
          <cell r="D1573" t="str">
            <v>Плита перекрытия лотка П2а-1к</v>
          </cell>
          <cell r="G1573">
            <v>877.12</v>
          </cell>
        </row>
        <row r="1574">
          <cell r="C1574" t="str">
            <v>"ТЕРЕМ", ООО</v>
          </cell>
          <cell r="D1574" t="str">
            <v>Плита перекрытия лотка П7-5а</v>
          </cell>
          <cell r="G1574">
            <v>3444.92</v>
          </cell>
        </row>
        <row r="1575">
          <cell r="C1575" t="str">
            <v>"ТЕРЕМ", ООО</v>
          </cell>
          <cell r="D1575" t="str">
            <v>Плита перекрытия лотка П11-8а</v>
          </cell>
          <cell r="G1575">
            <v>4817.8</v>
          </cell>
        </row>
        <row r="1576">
          <cell r="C1576" t="str">
            <v>"ТЕРЕМ", ООО</v>
          </cell>
          <cell r="D1576" t="str">
            <v>Плита перекрытия лотка ПТ 300*120*12-6</v>
          </cell>
          <cell r="G1576">
            <v>2991.53</v>
          </cell>
        </row>
        <row r="1577">
          <cell r="C1577" t="str">
            <v>"ТЕРЕМ", ООО</v>
          </cell>
          <cell r="D1577" t="str">
            <v>Плита перекрытия лотка ПТ 300*240*20-9</v>
          </cell>
          <cell r="G1577">
            <v>10207.629999999999</v>
          </cell>
        </row>
        <row r="1578">
          <cell r="C1578" t="str">
            <v>"ТЕРЕМ", ООО</v>
          </cell>
          <cell r="D1578" t="str">
            <v>Лестичные марши 1ЛМ 27.14.14-4</v>
          </cell>
          <cell r="G1578">
            <v>5338.98</v>
          </cell>
        </row>
        <row r="1579">
          <cell r="C1579" t="str">
            <v>"ТЕРЕМ", ООО</v>
          </cell>
          <cell r="D1579" t="str">
            <v>Лестичные марши ЛМ 30.12.15-4с</v>
          </cell>
          <cell r="G1579">
            <v>6173.73</v>
          </cell>
        </row>
        <row r="1580">
          <cell r="C1580" t="str">
            <v>"ТЕРЕМ", ООО</v>
          </cell>
          <cell r="D1580" t="str">
            <v>Лестничные площадки 2ЛП25.12-4-к</v>
          </cell>
          <cell r="G1580">
            <v>4279.66</v>
          </cell>
        </row>
        <row r="1581">
          <cell r="C1581" t="str">
            <v>"ТЕРЕМ", ООО</v>
          </cell>
          <cell r="D1581" t="str">
            <v>Лестничные площадки 2ЛП26.13-4-кш-с*</v>
          </cell>
          <cell r="G1581">
            <v>5000</v>
          </cell>
        </row>
        <row r="1582">
          <cell r="C1582" t="str">
            <v>"ТЕРЕМ", ООО</v>
          </cell>
          <cell r="D1582" t="str">
            <v>Плита дорожная 2П30-18-30</v>
          </cell>
          <cell r="G1582">
            <v>6022.03</v>
          </cell>
        </row>
        <row r="1583">
          <cell r="C1583" t="str">
            <v>"ТЕРЕМ", ООО</v>
          </cell>
          <cell r="D1583" t="str">
            <v>Плита дорожная 1П30-18-30</v>
          </cell>
          <cell r="G1583">
            <v>7681.36</v>
          </cell>
        </row>
        <row r="1584">
          <cell r="C1584" t="str">
            <v>"ТЕРЕМ", ООО</v>
          </cell>
          <cell r="D1584" t="str">
            <v>Бетон М-100 В-7,5 (о.к. 5-9)</v>
          </cell>
          <cell r="G1584">
            <v>2050.8474576271187</v>
          </cell>
        </row>
        <row r="1585">
          <cell r="C1585" t="str">
            <v>"ТЕРЕМ", ООО</v>
          </cell>
          <cell r="D1585" t="str">
            <v>Бетон М-150 В-10 (о.к. 5-9)</v>
          </cell>
          <cell r="G1585">
            <v>2279.6610169491528</v>
          </cell>
        </row>
        <row r="1586">
          <cell r="C1586" t="str">
            <v>"ТЕРЕМ", ООО</v>
          </cell>
          <cell r="D1586" t="str">
            <v>Бетон М-200 В-15,0 (о.к. 5-9)</v>
          </cell>
          <cell r="G1586">
            <v>2474.5762711864409</v>
          </cell>
        </row>
        <row r="1587">
          <cell r="C1587" t="str">
            <v>"ТЕРЕМ", ООО</v>
          </cell>
          <cell r="D1587" t="str">
            <v>Бетон М-250 В-20,0 (о.к. 5-9)</v>
          </cell>
          <cell r="G1587">
            <v>2669.4915254237289</v>
          </cell>
        </row>
        <row r="1588">
          <cell r="C1588" t="str">
            <v>"ТЕРЕМ", ООО</v>
          </cell>
          <cell r="D1588" t="str">
            <v>Бетон М-300 В-22,5 (о.к. 5-9)</v>
          </cell>
          <cell r="G1588">
            <v>2838.9830508474579</v>
          </cell>
        </row>
        <row r="1589">
          <cell r="C1589" t="str">
            <v>"ТЕРЕМ", ООО</v>
          </cell>
          <cell r="D1589" t="str">
            <v>Бетон М-350 В-25,0 (о.к. 5-9)</v>
          </cell>
          <cell r="G1589">
            <v>3093.2203389830511</v>
          </cell>
        </row>
        <row r="1590">
          <cell r="C1590" t="str">
            <v>"ТЕРЕМ", ООО</v>
          </cell>
          <cell r="D1590" t="str">
            <v>Бетон М-400 В-30,0 (о.к. 5-9)</v>
          </cell>
          <cell r="G1590">
            <v>3347.4576271186443</v>
          </cell>
        </row>
        <row r="1591">
          <cell r="C1591" t="str">
            <v>"ТЕРЕМ", ООО</v>
          </cell>
          <cell r="D1591" t="str">
            <v>Бетон М-200 В-15,0 (о.к. 9-12)</v>
          </cell>
          <cell r="G1591">
            <v>2542.3728813559323</v>
          </cell>
        </row>
        <row r="1592">
          <cell r="C1592" t="str">
            <v>"ТЕРЕМ", ООО</v>
          </cell>
          <cell r="D1592" t="str">
            <v>Бетон М-250 В-20,0 (о.к. 9-12)</v>
          </cell>
          <cell r="G1592">
            <v>2711.8644067796613</v>
          </cell>
        </row>
        <row r="1593">
          <cell r="C1593" t="str">
            <v>"ТЕРЕМ", ООО</v>
          </cell>
          <cell r="D1593" t="str">
            <v>Бетон М-300 В-22,5 (о.к. 9-12)</v>
          </cell>
          <cell r="G1593">
            <v>2881.3559322033898</v>
          </cell>
        </row>
        <row r="1594">
          <cell r="C1594" t="str">
            <v>"ТЕРЕМ", ООО</v>
          </cell>
          <cell r="D1594" t="str">
            <v>Бетон М-350 В-25,0 (о.к. 9-12)</v>
          </cell>
          <cell r="G1594">
            <v>3152.5423728813562</v>
          </cell>
        </row>
        <row r="1595">
          <cell r="C1595" t="str">
            <v>"ТЕРЕМ", ООО</v>
          </cell>
          <cell r="D1595" t="str">
            <v>Бетон М-400 В-30,0 (о.к. 9-12)</v>
          </cell>
          <cell r="G1595">
            <v>3398.305084745763</v>
          </cell>
        </row>
        <row r="1596">
          <cell r="C1596" t="str">
            <v>"ТЕРЕМ", ООО</v>
          </cell>
          <cell r="D1596" t="str">
            <v>Бетон М-450 В-35,0 (о.к. 9-12)</v>
          </cell>
          <cell r="G1596">
            <v>3745.7627118644068</v>
          </cell>
        </row>
        <row r="1597">
          <cell r="C1597" t="str">
            <v>"ТЕРЕМ", ООО</v>
          </cell>
          <cell r="D1597" t="str">
            <v>Бетон М-200 В-15,0 F150 W6</v>
          </cell>
          <cell r="G1597">
            <v>2601.6949152542375</v>
          </cell>
        </row>
        <row r="1598">
          <cell r="C1598" t="str">
            <v>"ТЕРЕМ", ООО</v>
          </cell>
          <cell r="D1598" t="str">
            <v>Бетон М-250 В-20,0 F150 W6</v>
          </cell>
          <cell r="G1598">
            <v>2771.1864406779664</v>
          </cell>
        </row>
        <row r="1599">
          <cell r="C1599" t="str">
            <v>"ТЕРЕМ", ООО</v>
          </cell>
          <cell r="D1599" t="str">
            <v>Бетон М-300 В-22,5 F2200 W6</v>
          </cell>
          <cell r="G1599">
            <v>2949.1525423728817</v>
          </cell>
        </row>
        <row r="1600">
          <cell r="C1600" t="str">
            <v>"ТЕРЕМ", ООО</v>
          </cell>
          <cell r="D1600" t="str">
            <v>Бетон М-350 В-25,0 F200 W6</v>
          </cell>
          <cell r="G1600">
            <v>3220.3389830508477</v>
          </cell>
        </row>
        <row r="1601">
          <cell r="C1601" t="str">
            <v>"ТЕРЕМ", ООО</v>
          </cell>
          <cell r="D1601" t="str">
            <v>Бетон М-400 В-30,0 F200 W8</v>
          </cell>
          <cell r="G1601">
            <v>3474.5762711864409</v>
          </cell>
        </row>
        <row r="1602">
          <cell r="C1602" t="str">
            <v>"ТЕРЕМ", ООО</v>
          </cell>
          <cell r="D1602" t="str">
            <v>Бетон М-450 В-35,0 F200 W8</v>
          </cell>
          <cell r="G1602">
            <v>3822.0338983050851</v>
          </cell>
        </row>
        <row r="1603">
          <cell r="C1603" t="str">
            <v>"ТЕРЕМ", ООО</v>
          </cell>
          <cell r="D1603" t="str">
            <v>Раствор М-50</v>
          </cell>
          <cell r="G1603">
            <v>1737.2881355932204</v>
          </cell>
        </row>
        <row r="1604">
          <cell r="C1604" t="str">
            <v>"ТЕРЕМ", ООО</v>
          </cell>
          <cell r="D1604" t="str">
            <v>Раствор М-75</v>
          </cell>
          <cell r="G1604">
            <v>2093.2203389830511</v>
          </cell>
        </row>
        <row r="1605">
          <cell r="C1605" t="str">
            <v>"ТЕРЕМ", ООО</v>
          </cell>
          <cell r="D1605" t="str">
            <v>Раствор М-100</v>
          </cell>
          <cell r="G1605">
            <v>2423.7288135593221</v>
          </cell>
        </row>
        <row r="1606">
          <cell r="C1606" t="str">
            <v>"ТЕРЕМ", ООО</v>
          </cell>
          <cell r="D1606" t="str">
            <v>Раствор М-150</v>
          </cell>
          <cell r="G1606">
            <v>2610.1694915254238</v>
          </cell>
        </row>
        <row r="1607">
          <cell r="C1607" t="str">
            <v>"ТЕРЕМ", ООО</v>
          </cell>
          <cell r="D1607" t="str">
            <v>Раствор М-200</v>
          </cell>
          <cell r="G1607">
            <v>2847.4576271186443</v>
          </cell>
        </row>
        <row r="1608">
          <cell r="C1608" t="str">
            <v>"ТЕРЕМ", ООО</v>
          </cell>
          <cell r="D1608" t="str">
            <v>Раствор М-300</v>
          </cell>
          <cell r="G1608">
            <v>3279.6610169491528</v>
          </cell>
        </row>
        <row r="1609">
          <cell r="C1609" t="str">
            <v>"ТЕРЕМ", ООО, г.Горячий Ключ</v>
          </cell>
          <cell r="D1609" t="str">
            <v>Тактильная плитка 300х300 (серая), толщина 2,7см. (квадратный, диагональный, продольный и конусообразный риф), вес 1м2=54кг.</v>
          </cell>
          <cell r="J1609">
            <v>5.3999999999999999E-2</v>
          </cell>
        </row>
        <row r="1610">
          <cell r="C1610" t="str">
            <v>"ТЕРЕМ", ООО, г.Горячий Ключ</v>
          </cell>
          <cell r="D1610" t="str">
            <v>Тактильная плитка 300х300 (красная), толщина 2,7см. (квадратный, диагональный, продольный и конусообразный риф), вес 1м2=54кг.</v>
          </cell>
          <cell r="J1610">
            <v>5.3999999999999999E-2</v>
          </cell>
        </row>
        <row r="1611">
          <cell r="C1611" t="str">
            <v>"ТЕРЕМ", ООО, г.Горячий Ключ</v>
          </cell>
          <cell r="D1611" t="str">
            <v>Тактильная плитка 300х300 (белая), толщина 2,7см. (квадратный, диагональный, продольный и конусообразный риф), вес 1м2=54кг.</v>
          </cell>
          <cell r="J1611">
            <v>5.3999999999999999E-2</v>
          </cell>
        </row>
        <row r="1612">
          <cell r="C1612" t="str">
            <v>"ТЕРЕМ", ООО, г.Горячий Ключ</v>
          </cell>
          <cell r="D1612" t="str">
            <v>Тактильная плитка 300х300 (коричневая), толщина 2,7см. (квадратный, диагональный, продольный и конусообразный риф), вес 1м2=54кг.</v>
          </cell>
          <cell r="J1612">
            <v>5.3999999999999999E-2</v>
          </cell>
        </row>
        <row r="1613">
          <cell r="C1613" t="str">
            <v>"ТЕРЕМ", ООО, г.Горячий Ключ</v>
          </cell>
          <cell r="D1613" t="str">
            <v>Тактильная плитка 300х300 (желтая), толщина 2,7см. (квадратный, диагональный, продольный и конусообразный риф), вес 1м2=54кг.</v>
          </cell>
          <cell r="J1613">
            <v>5.3999999999999999E-2</v>
          </cell>
        </row>
        <row r="1614">
          <cell r="C1614" t="str">
            <v>"ТЕРЕМ", ООО, г.Горячий Ключ</v>
          </cell>
          <cell r="D1614" t="str">
            <v>Тактильная плитка 300х300 (оранжевая), толщина 2,7см. (квадратный, диагональный, продольный и конусообразный риф), вес 1м2=54кг.</v>
          </cell>
          <cell r="J1614">
            <v>5.3999999999999999E-2</v>
          </cell>
        </row>
        <row r="1615">
          <cell r="C1615" t="str">
            <v>"ТЕРЕМ", ООО, г.Горячий Ключ</v>
          </cell>
          <cell r="D1615" t="str">
            <v>Тактильная плитка 300х300 (серая), толщина 4см. (квадратный, диагональный, продольный и конусообразный риф), вес 1м2=80кг.</v>
          </cell>
          <cell r="J1615">
            <v>0.08</v>
          </cell>
        </row>
        <row r="1616">
          <cell r="C1616" t="str">
            <v>"ТЕРЕМ", ООО, г.Горячий Ключ</v>
          </cell>
          <cell r="D1616" t="str">
            <v>Тактильная плитка 300х300 (красная), толщина 4см. (квадратный, диагональный, продольный и конусообразный риф), вес 1м2=80кг.</v>
          </cell>
          <cell r="J1616">
            <v>0.08</v>
          </cell>
        </row>
        <row r="1617">
          <cell r="C1617" t="str">
            <v>"ТЕРЕМ", ООО, г.Горячий Ключ</v>
          </cell>
          <cell r="D1617" t="str">
            <v>Тактильная плитка 300х300 (белая), толщина 4см. (квадратный, диагональный, продольный и конусообразный риф), вес 1м2=80кг.</v>
          </cell>
          <cell r="J1617">
            <v>0.08</v>
          </cell>
        </row>
        <row r="1618">
          <cell r="C1618" t="str">
            <v>"ТЕРЕМ", ООО, г.Горячий Ключ</v>
          </cell>
          <cell r="D1618" t="str">
            <v>Тактильная плитка 300х300 (коричневая), толщина 4см. (квадратный, диагональный, продольный и конусообразный риф), вес 1м2=80кг.</v>
          </cell>
          <cell r="J1618">
            <v>0.08</v>
          </cell>
        </row>
        <row r="1619">
          <cell r="C1619" t="str">
            <v>"ТЕРЕМ", ООО, г.Горячий Ключ</v>
          </cell>
          <cell r="D1619" t="str">
            <v>Тактильная плитка 300х300 (желтая), толщина 4см. (квадратный, диагональный, продольный и конусообразный риф), вес 1м2=80кг.</v>
          </cell>
          <cell r="J1619">
            <v>0.08</v>
          </cell>
        </row>
        <row r="1620">
          <cell r="C1620" t="str">
            <v>"ТЕРЕМ", ООО, г.Горячий Ключ</v>
          </cell>
          <cell r="D1620" t="str">
            <v>Тактильная плитка 300х300 (оранжевая), толщина 4см. (квадратный, диагональный, продольный и конусообразный риф), вес 1м2=80кг.</v>
          </cell>
          <cell r="J1620">
            <v>0.08</v>
          </cell>
        </row>
        <row r="1621">
          <cell r="C1621" t="str">
            <v>"ТЕРЕМ", ООО, г.Горячий Ключ</v>
          </cell>
          <cell r="D1621" t="str">
            <v>Тактильная плитка 300х300 (серая), толщина 7см. (квадратный, диагональный, продольный и конусообразный риф), вес 1м2=170кг.</v>
          </cell>
          <cell r="J1621">
            <v>0.17</v>
          </cell>
        </row>
        <row r="1622">
          <cell r="C1622" t="str">
            <v>"ТЕРЕМ", ООО, г.Горячий Ключ</v>
          </cell>
          <cell r="D1622" t="str">
            <v>Тактильная плитка 300х300 (красная), толщина 7см. (квадратный, диагональный, продольный и конусообразный риф), вес 1м2=170кг.</v>
          </cell>
          <cell r="J1622">
            <v>0.17</v>
          </cell>
        </row>
        <row r="1623">
          <cell r="C1623" t="str">
            <v>"ТЕРЕМ", ООО, г.Горячий Ключ</v>
          </cell>
          <cell r="D1623" t="str">
            <v>Тактильная плитка 300х300 (белая), толщина 7см. (квадратный, диагональный, продольный и конусообразный риф), вес 1м2=170кг.</v>
          </cell>
          <cell r="J1623">
            <v>0.17</v>
          </cell>
        </row>
        <row r="1624">
          <cell r="C1624" t="str">
            <v>"ТЕРЕМ", ООО, г.Горячий Ключ</v>
          </cell>
          <cell r="D1624" t="str">
            <v>Тактильная плитка 300х300 (коричневая), толщина 7см. (квадратный, диагональный, продольный и конусообразный риф), вес 1м2=170кг.</v>
          </cell>
          <cell r="J1624">
            <v>0.17</v>
          </cell>
        </row>
        <row r="1625">
          <cell r="C1625" t="str">
            <v>"ТЕРЕМ", ООО, г.Горячий Ключ</v>
          </cell>
          <cell r="D1625" t="str">
            <v>Тактильная плитка 300х300 (желтая), толщина 7см. (квадратный, диагональный, продольный и конусообразный риф), вес 1м2=170кг.</v>
          </cell>
          <cell r="J1625">
            <v>0.17</v>
          </cell>
        </row>
        <row r="1626">
          <cell r="C1626" t="str">
            <v>"ТЕРЕМ", ООО, г.Горячий Ключ</v>
          </cell>
          <cell r="D1626" t="str">
            <v>Тактильная плитка 300х300 (оранжевая), толщина 7см. (квадратный, диагональный, продольный и конусообразный риф), вес 1м2=170кг.</v>
          </cell>
          <cell r="J1626">
            <v>0.17</v>
          </cell>
        </row>
        <row r="1627">
          <cell r="C1627" t="str">
            <v>"ТЕРЕМ", ООО, г.Горячий Ключ</v>
          </cell>
          <cell r="D1627" t="str">
            <v>Тактильная плитка 500х500 (серая), толщина 5см. (квадратный, диагональный, продольный и конусообразный риф), вес 1м2=100кг.</v>
          </cell>
          <cell r="G1627">
            <v>516.95000000000005</v>
          </cell>
          <cell r="J1627">
            <v>0.1</v>
          </cell>
        </row>
        <row r="1628">
          <cell r="C1628" t="str">
            <v>"ТЕРЕМ", ООО, г.Горячий Ключ</v>
          </cell>
          <cell r="D1628" t="str">
            <v>Тактильная плитка 500х500 (красная), толщина 5см. (квадратный, диагональный, продольный и конусообразный риф), вес 1м2=100кг.</v>
          </cell>
          <cell r="G1628">
            <v>605.92999999999995</v>
          </cell>
          <cell r="J1628">
            <v>0.1</v>
          </cell>
        </row>
        <row r="1629">
          <cell r="C1629" t="str">
            <v>"ТЕРЕМ", ООО, г.Горячий Ключ</v>
          </cell>
          <cell r="D1629" t="str">
            <v>Тактильная плитка 500х500 (белая), толщина 5см. (квадратный, диагональный, продольный и конусообразный риф), вес 1м2=100кг.</v>
          </cell>
          <cell r="G1629">
            <v>652.54</v>
          </cell>
          <cell r="J1629">
            <v>0.1</v>
          </cell>
        </row>
        <row r="1630">
          <cell r="C1630" t="str">
            <v>"ТЕРЕМ", ООО, г.Горячий Ключ</v>
          </cell>
          <cell r="D1630" t="str">
            <v>Тактильная плитка 500х500 (коричневая), толщина 5см. (квадратный, диагональный, продольный и конусообразный риф), вес 1м2=100кг.</v>
          </cell>
          <cell r="G1630">
            <v>597.46</v>
          </cell>
          <cell r="J1630">
            <v>0.1</v>
          </cell>
        </row>
        <row r="1631">
          <cell r="C1631" t="str">
            <v>"ТЕРЕМ", ООО, г.Горячий Ключ</v>
          </cell>
          <cell r="D1631" t="str">
            <v>Тактильная плитка 500х500 (желтая), толщина 5см. (квадратный, диагональный, продольный и конусообразный риф), вес 1м2=100кг.</v>
          </cell>
          <cell r="G1631">
            <v>635.59</v>
          </cell>
          <cell r="J1631">
            <v>0.1</v>
          </cell>
        </row>
        <row r="1632">
          <cell r="C1632" t="str">
            <v>"ТЕРЕМ", ООО, г.Горячий Ключ</v>
          </cell>
          <cell r="D1632" t="str">
            <v>Тактильная плитка 500х500 (оранжевая), толщина 5см. (квадратный, диагональный, продольный и конусообразный риф), вес 1м2=100кг.</v>
          </cell>
          <cell r="G1632">
            <v>724.58</v>
          </cell>
          <cell r="J1632">
            <v>0.1</v>
          </cell>
        </row>
        <row r="1633">
          <cell r="C1633" t="str">
            <v>"ТЕРЕМ", ООО, г.Горячий Ключ</v>
          </cell>
          <cell r="D1633" t="str">
            <v>Тактильная плитка 500х500 (серая), толщина 6см. (квадратный, диагональный, продольный и конусообразный риф), вес 1м2=120кг.</v>
          </cell>
          <cell r="G1633">
            <v>576.27</v>
          </cell>
          <cell r="J1633">
            <v>0.12</v>
          </cell>
        </row>
        <row r="1634">
          <cell r="C1634" t="str">
            <v>"ТЕРЕМ", ООО, г.Горячий Ключ</v>
          </cell>
          <cell r="D1634" t="str">
            <v>Тактильная плитка 500х500 (красная), толщина 6см. (квадратный, диагональный, продольный и конусообразный риф), вес 1м2=120кг.</v>
          </cell>
          <cell r="G1634">
            <v>661.02</v>
          </cell>
          <cell r="J1634">
            <v>0.12</v>
          </cell>
        </row>
        <row r="1635">
          <cell r="C1635" t="str">
            <v>"ТЕРЕМ", ООО, г.Горячий Ключ</v>
          </cell>
          <cell r="D1635" t="str">
            <v>Тактильная плитка 500х500 (белая), толщина 6см. (квадратный, диагональный, продольный и конусообразный риф), вес 1м2=120кг.</v>
          </cell>
          <cell r="G1635">
            <v>733.05</v>
          </cell>
          <cell r="J1635">
            <v>0.12</v>
          </cell>
        </row>
        <row r="1636">
          <cell r="C1636" t="str">
            <v>"ТЕРЕМ", ООО, г.Горячий Ключ</v>
          </cell>
          <cell r="D1636" t="str">
            <v>Тактильная плитка 500х500 (коричневая), толщина 6см. (квадратный, диагональный, продольный и конусообразный риф), вес 1м2=120кг.</v>
          </cell>
          <cell r="G1636">
            <v>656.78</v>
          </cell>
          <cell r="J1636">
            <v>0.12</v>
          </cell>
        </row>
        <row r="1637">
          <cell r="C1637" t="str">
            <v>"ТЕРЕМ", ООО, г.Горячий Ключ</v>
          </cell>
          <cell r="D1637" t="str">
            <v>Тактильная плитка 500х500 (желтая), толщина 6см. (квадратный, диагональный, продольный и конусообразный риф), вес 1м2=120кг.</v>
          </cell>
          <cell r="G1637">
            <v>690.68</v>
          </cell>
          <cell r="J1637">
            <v>0.12</v>
          </cell>
        </row>
        <row r="1638">
          <cell r="C1638" t="str">
            <v>"ТЕРЕМ", ООО, г.Горячий Ключ</v>
          </cell>
          <cell r="D1638" t="str">
            <v>Тактильная плитка 500х500 (оранжевая), толщина 6см. (квадратный, диагональный, продольный и конусообразный риф), вес 1м2=120кг.</v>
          </cell>
          <cell r="G1638">
            <v>779.66</v>
          </cell>
          <cell r="J1638">
            <v>0.12</v>
          </cell>
        </row>
        <row r="1639">
          <cell r="C1639" t="str">
            <v>"ТЗЖБИ", ОАО</v>
          </cell>
          <cell r="D1639" t="str">
            <v>Бетон М-100 В-7,5 П2</v>
          </cell>
          <cell r="G1639">
            <v>3326</v>
          </cell>
          <cell r="J1639" t="b">
            <v>0</v>
          </cell>
        </row>
        <row r="1640">
          <cell r="C1640" t="str">
            <v>"ТЗЖБИ", ОАО</v>
          </cell>
          <cell r="D1640" t="str">
            <v>Бетон М-150 В-10,0 П2</v>
          </cell>
          <cell r="G1640">
            <v>3489</v>
          </cell>
          <cell r="J1640" t="b">
            <v>0</v>
          </cell>
        </row>
        <row r="1641">
          <cell r="C1641" t="str">
            <v>"ТЗЖБИ", ОАО</v>
          </cell>
          <cell r="D1641" t="str">
            <v>Бетон М-200 В-15,0 П2</v>
          </cell>
          <cell r="G1641">
            <v>3731</v>
          </cell>
          <cell r="J1641" t="b">
            <v>0</v>
          </cell>
        </row>
        <row r="1642">
          <cell r="C1642" t="str">
            <v>"ТЗЖБИ", ОАО</v>
          </cell>
          <cell r="D1642" t="str">
            <v>Бетон М-250 В-20,0 П2</v>
          </cell>
          <cell r="G1642">
            <v>3946</v>
          </cell>
          <cell r="J1642" t="b">
            <v>0</v>
          </cell>
        </row>
        <row r="1643">
          <cell r="C1643" t="str">
            <v>"ТЗЖБИ", ОАО</v>
          </cell>
          <cell r="D1643" t="str">
            <v>Бетон М-300 В-22,5 П2</v>
          </cell>
          <cell r="G1643">
            <v>4034</v>
          </cell>
          <cell r="J1643" t="b">
            <v>0</v>
          </cell>
        </row>
        <row r="1644">
          <cell r="C1644" t="str">
            <v>"ТЗЖБИ", ОАО</v>
          </cell>
          <cell r="D1644" t="str">
            <v>Бетон М-350 В-25,0 П2</v>
          </cell>
          <cell r="G1644">
            <v>4314</v>
          </cell>
        </row>
        <row r="1645">
          <cell r="C1645" t="str">
            <v>"ТЗЖБИ", ОАО</v>
          </cell>
          <cell r="D1645" t="str">
            <v>Бетон М-400 В-30,0 П2</v>
          </cell>
          <cell r="G1645">
            <v>4645</v>
          </cell>
        </row>
        <row r="1646">
          <cell r="C1646" t="str">
            <v>"ТЗЖБИ", ОАО</v>
          </cell>
          <cell r="D1646" t="str">
            <v>Бетон М-100 В-7,5 П3</v>
          </cell>
          <cell r="G1646">
            <v>3435</v>
          </cell>
        </row>
        <row r="1647">
          <cell r="C1647" t="str">
            <v>"ТЗЖБИ", ОАО</v>
          </cell>
          <cell r="D1647" t="str">
            <v>Бетон М-150 В-10,0 П3</v>
          </cell>
          <cell r="G1647">
            <v>3574</v>
          </cell>
        </row>
        <row r="1648">
          <cell r="C1648" t="str">
            <v>"ТЗЖБИ", ОАО</v>
          </cell>
          <cell r="D1648" t="str">
            <v>Бетон М-200 В-15,0 П3</v>
          </cell>
          <cell r="G1648">
            <v>3933</v>
          </cell>
        </row>
        <row r="1649">
          <cell r="C1649" t="str">
            <v>"ТЗЖБИ", ОАО</v>
          </cell>
          <cell r="D1649" t="str">
            <v>Бетон М-250 В-20,0 П3</v>
          </cell>
          <cell r="G1649">
            <v>4095</v>
          </cell>
        </row>
        <row r="1650">
          <cell r="C1650" t="str">
            <v>"ТЗЖБИ", ОАО</v>
          </cell>
          <cell r="D1650" t="str">
            <v>Бетон М-300 В-22,5 П3</v>
          </cell>
          <cell r="G1650">
            <v>4204</v>
          </cell>
        </row>
        <row r="1651">
          <cell r="C1651" t="str">
            <v>"ТЗЖБИ", ОАО</v>
          </cell>
          <cell r="D1651" t="str">
            <v>Бетон М-350 В-25,0 П3</v>
          </cell>
          <cell r="G1651">
            <v>4523</v>
          </cell>
        </row>
        <row r="1652">
          <cell r="C1652" t="str">
            <v>"ТЗЖБИ", ОАО</v>
          </cell>
          <cell r="D1652" t="str">
            <v>Бетон М-400 В-30,0 П3</v>
          </cell>
          <cell r="G1652">
            <v>4791</v>
          </cell>
        </row>
        <row r="1653">
          <cell r="C1653" t="str">
            <v>"ТЗЖБИ", ОАО</v>
          </cell>
          <cell r="D1653" t="str">
            <v>Бетон М-350 В-25 П4 W6</v>
          </cell>
          <cell r="G1653">
            <v>4604</v>
          </cell>
        </row>
        <row r="1654">
          <cell r="C1654" t="str">
            <v>"ТЗЖБИ", ОАО</v>
          </cell>
          <cell r="D1654" t="str">
            <v>Бетон М-350 В-25 П4 W8</v>
          </cell>
          <cell r="G1654">
            <v>4760</v>
          </cell>
        </row>
        <row r="1655">
          <cell r="C1655" t="str">
            <v>"ТЗЖБИ", ОАО</v>
          </cell>
          <cell r="D1655" t="str">
            <v>Бетон М-350 В-25 П4 W10</v>
          </cell>
          <cell r="G1655">
            <v>4760</v>
          </cell>
        </row>
        <row r="1656">
          <cell r="C1656" t="str">
            <v>"ТЗЖБИ", ОАО</v>
          </cell>
          <cell r="D1656" t="str">
            <v>Керамзитобетон М-75</v>
          </cell>
          <cell r="G1656">
            <v>6828</v>
          </cell>
        </row>
        <row r="1657">
          <cell r="C1657" t="str">
            <v>"ТЗЖБИ", ОАО</v>
          </cell>
          <cell r="D1657" t="str">
            <v>Керамзитобетон М-100</v>
          </cell>
          <cell r="G1657">
            <v>7118</v>
          </cell>
        </row>
        <row r="1658">
          <cell r="C1658" t="str">
            <v>"ТЗЖБИ", ОАО</v>
          </cell>
          <cell r="D1658" t="str">
            <v>Керамзитобетон М-150</v>
          </cell>
          <cell r="G1658">
            <v>7246</v>
          </cell>
        </row>
        <row r="1659">
          <cell r="C1659" t="str">
            <v>"ТЗЖБИ", ОАО</v>
          </cell>
          <cell r="D1659" t="str">
            <v>Керамзитобетон М-200</v>
          </cell>
          <cell r="G1659">
            <v>7379</v>
          </cell>
        </row>
        <row r="1660">
          <cell r="C1660" t="str">
            <v>"ТЗЖБИ", ОАО</v>
          </cell>
          <cell r="D1660" t="str">
            <v xml:space="preserve">Бордюр БР 100.30.18 </v>
          </cell>
          <cell r="G1660">
            <v>410</v>
          </cell>
        </row>
        <row r="1661">
          <cell r="C1661" t="str">
            <v>"ТЗЖБИ", ОАО</v>
          </cell>
          <cell r="D1661" t="str">
            <v xml:space="preserve">Бордюр БР 100.20.7 </v>
          </cell>
          <cell r="G1661">
            <v>110</v>
          </cell>
        </row>
        <row r="1662">
          <cell r="C1662" t="str">
            <v>"ТЗЖБИ", ОАО</v>
          </cell>
          <cell r="D1662" t="str">
            <v xml:space="preserve">Бордюр БУ 300.30.29 </v>
          </cell>
          <cell r="G1662">
            <v>1270</v>
          </cell>
        </row>
        <row r="1663">
          <cell r="C1663" t="str">
            <v>"ТЗЖБИ", ОАО</v>
          </cell>
          <cell r="D1663" t="str">
            <v>Кольцо КС 10-9</v>
          </cell>
          <cell r="G1663">
            <v>2130</v>
          </cell>
        </row>
        <row r="1664">
          <cell r="C1664" t="str">
            <v>"ТЗЖБИ", ОАО</v>
          </cell>
          <cell r="D1664" t="str">
            <v>Кольцо КС 10-7</v>
          </cell>
          <cell r="G1664">
            <v>1686</v>
          </cell>
        </row>
        <row r="1665">
          <cell r="C1665" t="str">
            <v>"ТЗЖБИ", ОАО</v>
          </cell>
          <cell r="D1665" t="str">
            <v>Кольцо КС 10-6</v>
          </cell>
          <cell r="G1665">
            <v>1509</v>
          </cell>
        </row>
        <row r="1666">
          <cell r="C1666" t="str">
            <v>"ТЗЖБИ", ОАО</v>
          </cell>
          <cell r="D1666" t="str">
            <v>Кольцо КС 10-5</v>
          </cell>
          <cell r="G1666">
            <v>1154</v>
          </cell>
        </row>
        <row r="1667">
          <cell r="C1667" t="str">
            <v>"ТЗЖБИ", ОАО</v>
          </cell>
          <cell r="D1667" t="str">
            <v>Кольцо КС 15-9</v>
          </cell>
          <cell r="G1667">
            <v>3169</v>
          </cell>
        </row>
        <row r="1668">
          <cell r="C1668" t="str">
            <v>"ТЗЖБИ", ОАО</v>
          </cell>
          <cell r="D1668" t="str">
            <v>Кольцо КС 15-7</v>
          </cell>
          <cell r="G1668">
            <v>2485</v>
          </cell>
        </row>
        <row r="1669">
          <cell r="C1669" t="str">
            <v>"ТЗЖБИ", ОАО</v>
          </cell>
          <cell r="D1669" t="str">
            <v>Кольцо КС 15-6</v>
          </cell>
          <cell r="G1669">
            <v>2130</v>
          </cell>
        </row>
        <row r="1670">
          <cell r="C1670" t="str">
            <v>"ТЗЖБИ", ОАО</v>
          </cell>
          <cell r="D1670" t="str">
            <v>Кольцо КС 15-5</v>
          </cell>
          <cell r="G1670">
            <v>1775</v>
          </cell>
        </row>
        <row r="1671">
          <cell r="C1671" t="str">
            <v>"ТЗЖБИ", ОАО</v>
          </cell>
          <cell r="D1671" t="str">
            <v>Плиты перекрытия на кольца ПП 15 (верх)</v>
          </cell>
          <cell r="G1671">
            <v>3150</v>
          </cell>
        </row>
        <row r="1672">
          <cell r="C1672" t="str">
            <v>"ТЗЖБИ", ОАО</v>
          </cell>
          <cell r="D1672" t="str">
            <v>Плиты перекрытия на кольца ПП 10 (верх)</v>
          </cell>
          <cell r="G1672">
            <v>1050</v>
          </cell>
        </row>
        <row r="1673">
          <cell r="C1673" t="str">
            <v>"ТЗЖБИ", ОАО</v>
          </cell>
          <cell r="D1673" t="str">
            <v>Плиты перекрытия на кольца ПП 15 (низ)</v>
          </cell>
          <cell r="G1673">
            <v>3483</v>
          </cell>
        </row>
        <row r="1674">
          <cell r="C1674" t="str">
            <v>"ТЗЖБИ", ОАО</v>
          </cell>
          <cell r="D1674" t="str">
            <v>Плиты перекрытия на кольца ПП 10 (низ)</v>
          </cell>
          <cell r="G1674">
            <v>1372</v>
          </cell>
        </row>
        <row r="1675">
          <cell r="C1675" t="str">
            <v>"ТЗЖБИ", ОАО</v>
          </cell>
          <cell r="D1675" t="str">
            <v>КО-6</v>
          </cell>
          <cell r="G1675">
            <v>196</v>
          </cell>
        </row>
        <row r="1676">
          <cell r="C1676" t="str">
            <v>"ТЗЖБИ", ОАО</v>
          </cell>
          <cell r="D1676" t="str">
            <v>Лотки Л11-8/2а</v>
          </cell>
          <cell r="G1676">
            <v>8721</v>
          </cell>
        </row>
        <row r="1677">
          <cell r="C1677" t="str">
            <v>"ТЗЖБИ", ОАО</v>
          </cell>
          <cell r="D1677" t="str">
            <v>Лотки водосточные 2,78 h-0,38</v>
          </cell>
          <cell r="G1677">
            <v>1595</v>
          </cell>
        </row>
        <row r="1678">
          <cell r="C1678" t="str">
            <v>"ТЗЖБИ", ОАО</v>
          </cell>
          <cell r="D1678" t="str">
            <v>Лотки водосточные 3,28 h-0,38</v>
          </cell>
          <cell r="G1678">
            <v>1879</v>
          </cell>
        </row>
        <row r="1679">
          <cell r="C1679" t="str">
            <v>"ТЗЖБИ", ОАО</v>
          </cell>
          <cell r="D1679" t="str">
            <v>Крышка П1 (1*0,5*0,06)</v>
          </cell>
          <cell r="G1679">
            <v>200</v>
          </cell>
        </row>
        <row r="1680">
          <cell r="C1680" t="str">
            <v>"ТЗЖБИ", ОАО</v>
          </cell>
          <cell r="D1680" t="str">
            <v>Плита П11-8 на лоток Л11-8</v>
          </cell>
          <cell r="G1680">
            <v>4668</v>
          </cell>
        </row>
        <row r="1681">
          <cell r="C1681" t="str">
            <v>"ТЗЖБИ", ОАО</v>
          </cell>
          <cell r="D1681" t="str">
            <v>Лотки Л5-8/2а</v>
          </cell>
          <cell r="G1681">
            <v>4179</v>
          </cell>
        </row>
        <row r="1682">
          <cell r="C1682" t="str">
            <v>"ТЗЖБИ", ОАО</v>
          </cell>
          <cell r="D1682" t="str">
            <v>Плита П6-15б на лоток Л 5-8/2а</v>
          </cell>
          <cell r="G1682">
            <v>3220</v>
          </cell>
        </row>
        <row r="1683">
          <cell r="C1683" t="str">
            <v>"ТЗЖБИ", ОАО</v>
          </cell>
          <cell r="D1683" t="str">
            <v>Раствор М-100</v>
          </cell>
          <cell r="G1683">
            <v>3880</v>
          </cell>
        </row>
        <row r="1684">
          <cell r="C1684" t="str">
            <v>"ТЗЖБИ", ОАО</v>
          </cell>
          <cell r="D1684" t="str">
            <v>Раствор М-150</v>
          </cell>
          <cell r="G1684">
            <v>4581</v>
          </cell>
        </row>
        <row r="1685">
          <cell r="C1685" t="str">
            <v>"ТЗЖБИ", ОАО</v>
          </cell>
          <cell r="D1685" t="str">
            <v>Раствор М-200</v>
          </cell>
          <cell r="G1685">
            <v>5246</v>
          </cell>
        </row>
        <row r="1686">
          <cell r="C1686" t="str">
            <v>"ТЗЖБИ", ОАО</v>
          </cell>
          <cell r="D1686" t="str">
            <v>Раствор М-75</v>
          </cell>
          <cell r="G1686">
            <v>3521</v>
          </cell>
        </row>
        <row r="1687">
          <cell r="C1687" t="str">
            <v>"ТЗЖБИ", ОАО</v>
          </cell>
          <cell r="D1687" t="str">
            <v>Раствор М-50</v>
          </cell>
          <cell r="G1687">
            <v>3319</v>
          </cell>
        </row>
        <row r="1688">
          <cell r="C1688" t="str">
            <v>"ТЗЖБИ", ОАО</v>
          </cell>
          <cell r="D1688" t="str">
            <v>Дорожная плита ПДС-1 (3х1,5х0,18)</v>
          </cell>
          <cell r="G1688">
            <v>8169</v>
          </cell>
        </row>
        <row r="1689">
          <cell r="C1689" t="str">
            <v>"ТЗЖБИ", ОАО</v>
          </cell>
          <cell r="D1689" t="str">
            <v>Тетрапоиды Т-5</v>
          </cell>
          <cell r="G1689">
            <v>10500</v>
          </cell>
        </row>
        <row r="1690">
          <cell r="C1690" t="str">
            <v>"ТЗЖБИ", ОАО</v>
          </cell>
          <cell r="D1690" t="str">
            <v>Фундаментные блоки ФБС 24-3-6</v>
          </cell>
          <cell r="G1690">
            <v>1521</v>
          </cell>
        </row>
        <row r="1691">
          <cell r="C1691" t="str">
            <v>"ТЗЖБИ", ОАО</v>
          </cell>
          <cell r="D1691" t="str">
            <v>Фундаментные блоки ФБС 24-4-6</v>
          </cell>
          <cell r="G1691">
            <v>2034</v>
          </cell>
        </row>
        <row r="1692">
          <cell r="C1692" t="str">
            <v>"ТЗЖБИ", ОАО</v>
          </cell>
          <cell r="D1692" t="str">
            <v>Фундаментные блоки ФБС 24-5-6</v>
          </cell>
          <cell r="G1692">
            <v>2544</v>
          </cell>
        </row>
        <row r="1693">
          <cell r="C1693" t="str">
            <v>"ТЗЖБИ", ОАО</v>
          </cell>
          <cell r="D1693" t="str">
            <v>Фундаментные блоки ФБС 24-6-6</v>
          </cell>
          <cell r="G1693">
            <v>3053</v>
          </cell>
        </row>
        <row r="1694">
          <cell r="C1694" t="str">
            <v>"ТЗЖБИ", ОАО</v>
          </cell>
          <cell r="D1694" t="str">
            <v>Фундаментные блоки ФБС 12-3-6</v>
          </cell>
          <cell r="G1694">
            <v>760</v>
          </cell>
        </row>
        <row r="1695">
          <cell r="C1695" t="str">
            <v>"ТЗЖБИ", ОАО</v>
          </cell>
          <cell r="D1695" t="str">
            <v>Фундаментные блоки ФБС 12-4-6</v>
          </cell>
          <cell r="G1695">
            <v>959</v>
          </cell>
        </row>
        <row r="1696">
          <cell r="C1696" t="str">
            <v>"ТЗЖБИ", ОАО</v>
          </cell>
          <cell r="D1696" t="str">
            <v>Фундаментные блоки ФБС 12-5-6</v>
          </cell>
          <cell r="G1696">
            <v>1240</v>
          </cell>
        </row>
        <row r="1697">
          <cell r="C1697" t="str">
            <v>"ТЗЖБИ", ОАО</v>
          </cell>
          <cell r="D1697" t="str">
            <v>Фундаментные блоки ФБС 12-6-6</v>
          </cell>
          <cell r="G1697">
            <v>1491</v>
          </cell>
        </row>
        <row r="1698">
          <cell r="C1698" t="str">
            <v>"ТЗЖБИ", ОАО</v>
          </cell>
          <cell r="D1698" t="str">
            <v>Блоки бетонные для подпор. стен Б-1 (2х1,5х1)</v>
          </cell>
          <cell r="G1698">
            <v>13665</v>
          </cell>
        </row>
        <row r="1699">
          <cell r="C1699" t="str">
            <v>"ТЗЖБИ", ОАО</v>
          </cell>
          <cell r="D1699" t="str">
            <v>Блоки бетонные для подпор. стен Б-3 (2х1х1)</v>
          </cell>
          <cell r="G1699">
            <v>9110</v>
          </cell>
        </row>
        <row r="1700">
          <cell r="C1700" t="str">
            <v>"ТЗЖБИ", ОАО</v>
          </cell>
          <cell r="D1700" t="str">
            <v>Блоки бетонные для подпор. стен Б-3 1/2 (1х1х1)</v>
          </cell>
          <cell r="G1700">
            <v>4555</v>
          </cell>
        </row>
        <row r="1701">
          <cell r="C1701" t="str">
            <v>"ТЗЖБИ", ОАО</v>
          </cell>
          <cell r="D1701" t="str">
            <v>Блоки бетонные для подпор. стен Б-4 (2х0,75х1)</v>
          </cell>
          <cell r="G1701">
            <v>6074</v>
          </cell>
        </row>
        <row r="1702">
          <cell r="C1702" t="str">
            <v>ОАО "Краснодарский завод ЖБИиК"</v>
          </cell>
          <cell r="D1702" t="str">
            <v>Дорожные плиты 2П30-18-10</v>
          </cell>
          <cell r="G1702">
            <v>6022.03</v>
          </cell>
        </row>
        <row r="1703">
          <cell r="C1703" t="str">
            <v>ОАО "Краснодарский завод ЖБИиК"</v>
          </cell>
          <cell r="D1703" t="str">
            <v>Дорожные плиты 2П30-18-30</v>
          </cell>
          <cell r="G1703">
            <v>6446.61</v>
          </cell>
        </row>
        <row r="1704">
          <cell r="C1704" t="str">
            <v>ОАО "Краснодарский завод ЖБИиК"</v>
          </cell>
          <cell r="D1704" t="str">
            <v>Дорожные плиты 1П30-18-10</v>
          </cell>
          <cell r="G1704">
            <v>6752.54</v>
          </cell>
        </row>
        <row r="1705">
          <cell r="C1705" t="str">
            <v>ОАО "Краснодарский завод ЖБИиК"</v>
          </cell>
          <cell r="D1705" t="str">
            <v>Дорожные плиты 1П30-18-30</v>
          </cell>
          <cell r="G1705">
            <v>7755.08</v>
          </cell>
        </row>
        <row r="1706">
          <cell r="C1706" t="str">
            <v>ОАО "Краснодарский завод ЖБИиК"</v>
          </cell>
          <cell r="D1706" t="str">
            <v>Дорожные плиты 2П30-15-10</v>
          </cell>
          <cell r="G1706">
            <v>5294.07</v>
          </cell>
        </row>
        <row r="1707">
          <cell r="C1707" t="str">
            <v>ОАО "Краснодарский завод ЖБИиК"</v>
          </cell>
          <cell r="D1707" t="str">
            <v>Дорожные плиты 2П30-15-30</v>
          </cell>
          <cell r="G1707">
            <v>5767.8</v>
          </cell>
        </row>
        <row r="1708">
          <cell r="C1708" t="str">
            <v>ОАО "Краснодарский завод ЖБИиК"</v>
          </cell>
          <cell r="D1708" t="str">
            <v>Дорожные плиты 1П30-15-10</v>
          </cell>
          <cell r="G1708">
            <v>5896.61</v>
          </cell>
        </row>
        <row r="1709">
          <cell r="C1709" t="str">
            <v>ОАО "Краснодарский завод ЖБИиК"</v>
          </cell>
          <cell r="D1709" t="str">
            <v>Дорожные плиты 1П30-15-30</v>
          </cell>
          <cell r="G1709">
            <v>6752.54</v>
          </cell>
        </row>
        <row r="1710">
          <cell r="C1710" t="str">
            <v>ОАО "Краснодарский завод ЖБИиК"</v>
          </cell>
          <cell r="D1710" t="str">
            <v>Дорожные плиты ПЖ 16.12,3.1,4</v>
          </cell>
          <cell r="G1710">
            <v>3494.92</v>
          </cell>
        </row>
        <row r="1711">
          <cell r="C1711" t="str">
            <v>ОАО "Краснодарский завод ЖБИиК"</v>
          </cell>
          <cell r="D1711" t="str">
            <v>Бордюр П-1б 1000х150х300</v>
          </cell>
          <cell r="G1711">
            <v>355.93</v>
          </cell>
        </row>
        <row r="1712">
          <cell r="C1712" t="str">
            <v>ОАО "Краснодарский завод ЖБИиК"</v>
          </cell>
          <cell r="D1712" t="str">
            <v>Бордюр П-1Б 3000х200х600</v>
          </cell>
          <cell r="G1712">
            <v>3068.64</v>
          </cell>
        </row>
        <row r="1713">
          <cell r="C1713" t="str">
            <v>ОАО "Краснодарский завод ЖБИиК"</v>
          </cell>
          <cell r="D1713" t="str">
            <v>Бордюр П-1а 3000х150х300</v>
          </cell>
          <cell r="G1713">
            <v>1379.66</v>
          </cell>
        </row>
        <row r="1714">
          <cell r="C1714" t="str">
            <v>ОАО "Краснодарский завод ЖБИиК"</v>
          </cell>
          <cell r="D1714" t="str">
            <v>Бордюр БР 100.20.8</v>
          </cell>
          <cell r="G1714">
            <v>173.73</v>
          </cell>
        </row>
        <row r="1715">
          <cell r="C1715" t="str">
            <v>ОАО "Краснодарский завод ЖБИиК"</v>
          </cell>
          <cell r="D1715" t="str">
            <v>Фундаментные блоки ФБС 24-3-6т</v>
          </cell>
          <cell r="G1715">
            <v>1437.29</v>
          </cell>
        </row>
        <row r="1716">
          <cell r="C1716" t="str">
            <v>ОАО "Краснодарский завод ЖБИиК"</v>
          </cell>
          <cell r="D1716" t="str">
            <v>Фундаментные блоки ФБС 24-4-6т</v>
          </cell>
          <cell r="G1716">
            <v>1873.73</v>
          </cell>
        </row>
        <row r="1717">
          <cell r="C1717" t="str">
            <v>ОАО "Краснодарский завод ЖБИиК"</v>
          </cell>
          <cell r="D1717" t="str">
            <v>Фундаментные блоки ФБС 24-5-6т</v>
          </cell>
          <cell r="G1717">
            <v>2382.1999999999998</v>
          </cell>
        </row>
        <row r="1718">
          <cell r="C1718" t="str">
            <v>ОАО "Краснодарский завод ЖБИиК"</v>
          </cell>
          <cell r="D1718" t="str">
            <v>Фундаментные блоки ФБС 24-6-6т</v>
          </cell>
          <cell r="G1718">
            <v>2851.69</v>
          </cell>
        </row>
        <row r="1719">
          <cell r="C1719" t="str">
            <v>ОАО "Краснодарский завод ЖБИиК"</v>
          </cell>
          <cell r="D1719" t="str">
            <v>Фундаментные блоки ФБС 12-3-6т</v>
          </cell>
          <cell r="G1719">
            <v>762.71</v>
          </cell>
        </row>
        <row r="1720">
          <cell r="C1720" t="str">
            <v>ОАО "Краснодарский завод ЖБИиК"</v>
          </cell>
          <cell r="D1720" t="str">
            <v>Фундаментные блоки ФБС 12-4-6т</v>
          </cell>
          <cell r="G1720">
            <v>984.75</v>
          </cell>
        </row>
        <row r="1721">
          <cell r="C1721" t="str">
            <v>ОАО "Краснодарский завод ЖБИиК"</v>
          </cell>
          <cell r="D1721" t="str">
            <v>Фундаментные блоки ФБС 12-5-6т</v>
          </cell>
          <cell r="G1721">
            <v>1224.58</v>
          </cell>
        </row>
        <row r="1722">
          <cell r="C1722" t="str">
            <v>ОАО "Краснодарский завод ЖБИиК"</v>
          </cell>
          <cell r="D1722" t="str">
            <v>Фундаментные блоки ФБС 12-6-6т</v>
          </cell>
          <cell r="G1722">
            <v>1465.25</v>
          </cell>
        </row>
        <row r="1723">
          <cell r="C1723" t="str">
            <v>ОАО "Краснодарский завод ЖБИиК"</v>
          </cell>
          <cell r="D1723" t="str">
            <v>Фундаментные блоки ФБС 8-3-6т</v>
          </cell>
          <cell r="G1723">
            <v>518.64</v>
          </cell>
        </row>
        <row r="1724">
          <cell r="C1724" t="str">
            <v>ОАО "Краснодарский завод ЖБИиК"</v>
          </cell>
          <cell r="D1724" t="str">
            <v>Фундаментные блоки ФБС 8-4-6т</v>
          </cell>
          <cell r="G1724">
            <v>658.47</v>
          </cell>
        </row>
        <row r="1725">
          <cell r="C1725" t="str">
            <v>ОАО "Краснодарский завод ЖБИиК"</v>
          </cell>
          <cell r="D1725" t="str">
            <v>Фундаментные блоки ФБС 8-5-6т</v>
          </cell>
          <cell r="G1725">
            <v>822.03</v>
          </cell>
        </row>
        <row r="1726">
          <cell r="C1726" t="str">
            <v>ОАО "Краснодарский завод ЖБИиК"</v>
          </cell>
          <cell r="D1726" t="str">
            <v>Фундаментные блоки ФБС 8-6-6т</v>
          </cell>
          <cell r="G1726">
            <v>983.05</v>
          </cell>
        </row>
        <row r="1727">
          <cell r="C1727" t="str">
            <v>ОАО "Краснодарский завод ЖБИиК"</v>
          </cell>
          <cell r="D1727" t="str">
            <v>Фундаментные блоки ФБС 12-4-3т</v>
          </cell>
          <cell r="G1727">
            <v>501.69</v>
          </cell>
        </row>
        <row r="1728">
          <cell r="C1728" t="str">
            <v>ОАО "Краснодарский завод ЖБИиК"</v>
          </cell>
          <cell r="D1728" t="str">
            <v>Фундаментные блоки ФБС 12-5-3т</v>
          </cell>
          <cell r="G1728">
            <v>624.58000000000004</v>
          </cell>
        </row>
        <row r="1729">
          <cell r="C1729" t="str">
            <v>ОАО "Краснодарский завод ЖБИиК"</v>
          </cell>
          <cell r="D1729" t="str">
            <v>Фундаментные блоки ФБС 12-6-3т</v>
          </cell>
          <cell r="G1729">
            <v>747.46</v>
          </cell>
        </row>
        <row r="1730">
          <cell r="C1730" t="str">
            <v>ОАО "Краснодарский завод ЖБИиК"</v>
          </cell>
          <cell r="D1730" t="str">
            <v>Фундаментные блоки ФБС 9-3-6т</v>
          </cell>
          <cell r="G1730">
            <v>553.39</v>
          </cell>
        </row>
        <row r="1731">
          <cell r="C1731" t="str">
            <v>ОАО "Краснодарский завод ЖБИиК"</v>
          </cell>
          <cell r="D1731" t="str">
            <v>Фундаментные блоки ФБС 9-4-6т</v>
          </cell>
          <cell r="G1731">
            <v>726.27</v>
          </cell>
        </row>
        <row r="1732">
          <cell r="C1732" t="str">
            <v>ОАО "Краснодарский завод ЖБИиК"</v>
          </cell>
          <cell r="D1732" t="str">
            <v>Фундаментные блоки ФБС 9-5-6т</v>
          </cell>
          <cell r="G1732">
            <v>900</v>
          </cell>
        </row>
        <row r="1733">
          <cell r="C1733" t="str">
            <v>ОАО "Краснодарский завод ЖБИиК"</v>
          </cell>
          <cell r="D1733" t="str">
            <v>Фундаментные блоки ФБС 9-6-6т</v>
          </cell>
          <cell r="G1733">
            <v>1073.73</v>
          </cell>
        </row>
        <row r="1734">
          <cell r="C1734" t="str">
            <v>ОАО "Краснодарский завод ЖБИиК"</v>
          </cell>
          <cell r="D1734" t="str">
            <v>Кольцо стеновое КС 15-6</v>
          </cell>
          <cell r="G1734">
            <v>2648.31</v>
          </cell>
        </row>
        <row r="1735">
          <cell r="C1735" t="str">
            <v>ОАО "Краснодарский завод ЖБИиК"</v>
          </cell>
          <cell r="D1735" t="str">
            <v>Кольцо стеновое КС 20-6</v>
          </cell>
          <cell r="G1735">
            <v>4041.53</v>
          </cell>
        </row>
        <row r="1736">
          <cell r="C1736" t="str">
            <v>ОАО "Краснодарский завод ЖБИиК"</v>
          </cell>
          <cell r="D1736" t="str">
            <v>Кольцо стеновое КС 10-9</v>
          </cell>
          <cell r="G1736">
            <v>2568.64</v>
          </cell>
        </row>
        <row r="1737">
          <cell r="C1737" t="str">
            <v>ОАО "Краснодарский завод ЖБИиК"</v>
          </cell>
          <cell r="D1737" t="str">
            <v>Кольцо стеновое КС 15-9</v>
          </cell>
          <cell r="G1737">
            <v>3695.76</v>
          </cell>
        </row>
        <row r="1738">
          <cell r="C1738" t="str">
            <v>ОАО "Краснодарский завод ЖБИиК"</v>
          </cell>
          <cell r="D1738" t="str">
            <v>Кольцо стеновое КС 20-9</v>
          </cell>
          <cell r="G1738">
            <v>5601.69</v>
          </cell>
        </row>
        <row r="1739">
          <cell r="C1739" t="str">
            <v>ОАО "Краснодарский завод ЖБИиК"</v>
          </cell>
          <cell r="D1739" t="str">
            <v>Кольцо стеновое КС 10-6</v>
          </cell>
          <cell r="G1739">
            <v>1917.8</v>
          </cell>
        </row>
        <row r="1740">
          <cell r="C1740" t="str">
            <v>ОАО "Краснодарский завод ЖБИиК"</v>
          </cell>
          <cell r="D1740" t="str">
            <v>КО-6</v>
          </cell>
          <cell r="G1740">
            <v>347.46</v>
          </cell>
        </row>
        <row r="1741">
          <cell r="C1741" t="str">
            <v>ОАО "Краснодарский завод ЖБИиК"</v>
          </cell>
          <cell r="D1741" t="str">
            <v>Плиты перекрытия ПП 10-1-2 Н=150</v>
          </cell>
          <cell r="G1741">
            <v>1381.36</v>
          </cell>
        </row>
        <row r="1742">
          <cell r="C1742" t="str">
            <v>ОАО "Краснодарский завод ЖБИиК"</v>
          </cell>
          <cell r="D1742" t="str">
            <v>Плиты перекрытия 2ПП 15-2 Н=150</v>
          </cell>
          <cell r="G1742">
            <v>3556.78</v>
          </cell>
        </row>
        <row r="1743">
          <cell r="C1743" t="str">
            <v>ОАО "Краснодарский завод ЖБИиК"</v>
          </cell>
          <cell r="D1743" t="str">
            <v>Плиты перекрытия 2ПП 15-1 Н=150</v>
          </cell>
          <cell r="G1743">
            <v>3161.86</v>
          </cell>
        </row>
        <row r="1744">
          <cell r="C1744" t="str">
            <v>ОАО "Краснодарский завод ЖБИиК"</v>
          </cell>
          <cell r="D1744" t="str">
            <v>Плиты перекрытия 1ПП 20-2 Н=160</v>
          </cell>
          <cell r="G1744">
            <v>6586.44</v>
          </cell>
        </row>
        <row r="1745">
          <cell r="C1745" t="str">
            <v>ОАО "Краснодарский завод ЖБИиК"</v>
          </cell>
          <cell r="D1745" t="str">
            <v>Плиты перекрытия 1ПП 20-1 Н=160</v>
          </cell>
          <cell r="G1745">
            <v>5639.83</v>
          </cell>
        </row>
        <row r="1746">
          <cell r="C1746" t="str">
            <v>ОАО "Краснодарский завод ЖБИиК"</v>
          </cell>
          <cell r="D1746" t="str">
            <v>Плиты днища ПД-10-1-1</v>
          </cell>
          <cell r="G1746">
            <v>2181.36</v>
          </cell>
        </row>
        <row r="1747">
          <cell r="C1747" t="str">
            <v>ОАО "Краснодарский завод ЖБИиК"</v>
          </cell>
          <cell r="D1747" t="str">
            <v>Плиты днища ПД-15-1-1</v>
          </cell>
          <cell r="G1747">
            <v>4795.76</v>
          </cell>
        </row>
        <row r="1748">
          <cell r="C1748" t="str">
            <v>ОАО "Краснодарский завод ЖБИиК"</v>
          </cell>
          <cell r="D1748" t="str">
            <v>Плиты днища ПД-20-1-1</v>
          </cell>
          <cell r="G1748">
            <v>8355.08</v>
          </cell>
        </row>
        <row r="1749">
          <cell r="C1749" t="str">
            <v>ОАО "Краснодарский завод ЖБИиК"</v>
          </cell>
          <cell r="D1749" t="str">
            <v>Плиты днища ПН 10</v>
          </cell>
          <cell r="G1749">
            <v>2132.1999999999998</v>
          </cell>
        </row>
        <row r="1750">
          <cell r="C1750" t="str">
            <v>ОАО "Краснодарский завод ЖБИиК"</v>
          </cell>
          <cell r="D1750" t="str">
            <v>Плиты покрытия лотков П5-8</v>
          </cell>
          <cell r="G1750">
            <v>1682.2</v>
          </cell>
        </row>
        <row r="1751">
          <cell r="C1751" t="str">
            <v>ОАО "Краснодарский завод ЖБИиК"</v>
          </cell>
          <cell r="D1751" t="str">
            <v>Плиты покрытия лотков П6-15</v>
          </cell>
          <cell r="G1751">
            <v>2417.8000000000002</v>
          </cell>
        </row>
        <row r="1752">
          <cell r="C1752" t="str">
            <v>ОАО "Краснодарский завод ЖБИиК"</v>
          </cell>
          <cell r="D1752" t="str">
            <v>Плиты покрытия лотков П8-8</v>
          </cell>
          <cell r="G1752">
            <v>3271.19</v>
          </cell>
        </row>
        <row r="1753">
          <cell r="C1753" t="str">
            <v>ОАО "Краснодарский завод ЖБИиК"</v>
          </cell>
          <cell r="D1753" t="str">
            <v>Плиты покрытия лотков П8-8а</v>
          </cell>
          <cell r="G1753">
            <v>3766.1</v>
          </cell>
        </row>
        <row r="1754">
          <cell r="C1754" t="str">
            <v>ОАО "Краснодарский завод ЖБИиК"</v>
          </cell>
          <cell r="D1754" t="str">
            <v>Плиты покрытия лотков П8-11</v>
          </cell>
          <cell r="G1754">
            <v>3500.85</v>
          </cell>
        </row>
        <row r="1755">
          <cell r="C1755" t="str">
            <v>ОАО "Краснодарский завод ЖБИиК"</v>
          </cell>
          <cell r="D1755" t="str">
            <v>Плиты покрытия лотков П9-15</v>
          </cell>
          <cell r="G1755">
            <v>4500.8500000000004</v>
          </cell>
        </row>
        <row r="1756">
          <cell r="C1756" t="str">
            <v>ОАО "Краснодарский завод ЖБИиК"</v>
          </cell>
          <cell r="D1756" t="str">
            <v>Плиты покрытия лотков П11-8</v>
          </cell>
          <cell r="G1756">
            <v>4892.37</v>
          </cell>
        </row>
        <row r="1757">
          <cell r="C1757" t="str">
            <v>ОАО "Краснодарский завод ЖБИиК"</v>
          </cell>
          <cell r="D1757" t="str">
            <v>Плиты покрытия лотков П11-8а</v>
          </cell>
          <cell r="G1757">
            <v>5144.92</v>
          </cell>
        </row>
        <row r="1758">
          <cell r="C1758" t="str">
            <v>ОАО "Краснодарский завод ЖБИиК"</v>
          </cell>
          <cell r="D1758" t="str">
            <v>Плиты покрытия лотков П12-15</v>
          </cell>
          <cell r="G1758">
            <v>8225.42</v>
          </cell>
        </row>
        <row r="1759">
          <cell r="C1759" t="str">
            <v>ОАО "Краснодарский завод ЖБИиК"</v>
          </cell>
          <cell r="D1759" t="str">
            <v>Плиты покрытия лотков П15-8</v>
          </cell>
          <cell r="G1759">
            <v>7545.76</v>
          </cell>
        </row>
        <row r="1760">
          <cell r="C1760" t="str">
            <v>ОАО "Краснодарский завод ЖБИиК"</v>
          </cell>
          <cell r="D1760" t="str">
            <v>Плиты покрытия лотков П13-11б</v>
          </cell>
          <cell r="G1760">
            <v>6329.66</v>
          </cell>
        </row>
        <row r="1761">
          <cell r="C1761" t="str">
            <v>ОАО "Краснодарский завод ЖБИиК"</v>
          </cell>
          <cell r="D1761" t="str">
            <v>Плиты покрытия лотков П12-12</v>
          </cell>
          <cell r="G1761">
            <v>8222.8799999999992</v>
          </cell>
        </row>
        <row r="1762">
          <cell r="C1762" t="str">
            <v>ОАО "Краснодарский завод ЖБИиК"</v>
          </cell>
          <cell r="D1762" t="str">
            <v>Плиты покрытия лотков П14-3</v>
          </cell>
          <cell r="G1762">
            <v>7332.2</v>
          </cell>
        </row>
        <row r="1763">
          <cell r="C1763" t="str">
            <v>ОАО "Краснодарский завод ЖБИиК"</v>
          </cell>
          <cell r="D1763" t="str">
            <v>Плиты покрытия лотков П16-15</v>
          </cell>
          <cell r="G1763">
            <v>8701.69</v>
          </cell>
        </row>
        <row r="1764">
          <cell r="C1764" t="str">
            <v>ОАО "Краснодарский завод ЖБИиК"</v>
          </cell>
          <cell r="D1764" t="str">
            <v>Плиты покрытия лотков П18-8</v>
          </cell>
          <cell r="G1764">
            <v>9532.2000000000007</v>
          </cell>
        </row>
        <row r="1765">
          <cell r="C1765" t="str">
            <v>ОАО "Краснодарский завод ЖБИиК"</v>
          </cell>
          <cell r="D1765" t="str">
            <v>Плиты покрытия лотков П19-15</v>
          </cell>
          <cell r="G1765">
            <v>15584.75</v>
          </cell>
        </row>
        <row r="1766">
          <cell r="C1766" t="str">
            <v>ОАО "Краснодарский завод ЖБИиК"</v>
          </cell>
          <cell r="D1766" t="str">
            <v>Плиты покрытия лотков П22-15</v>
          </cell>
          <cell r="G1766">
            <v>16525.419999999998</v>
          </cell>
        </row>
        <row r="1767">
          <cell r="C1767" t="str">
            <v>ОАО "Краснодарский завод ЖБИиК"</v>
          </cell>
          <cell r="D1767" t="str">
            <v>Лотки Л3-8-1</v>
          </cell>
          <cell r="G1767">
            <v>3620.34</v>
          </cell>
        </row>
        <row r="1768">
          <cell r="C1768" t="str">
            <v>ОАО "Краснодарский завод ЖБИиК"</v>
          </cell>
          <cell r="D1768" t="str">
            <v>Лотки Л3-15-1</v>
          </cell>
          <cell r="G1768">
            <v>3884.75</v>
          </cell>
        </row>
        <row r="1769">
          <cell r="C1769" t="str">
            <v>ОАО "Краснодарский завод ЖБИиК"</v>
          </cell>
          <cell r="D1769" t="str">
            <v>Лотки Л4-8-1</v>
          </cell>
          <cell r="G1769">
            <v>3905.93</v>
          </cell>
        </row>
        <row r="1770">
          <cell r="C1770" t="str">
            <v>ОАО "Краснодарский завод ЖБИиК"</v>
          </cell>
          <cell r="D1770" t="str">
            <v>Лотки Л4-15-1</v>
          </cell>
          <cell r="G1770">
            <v>4172.03</v>
          </cell>
        </row>
        <row r="1771">
          <cell r="C1771" t="str">
            <v>ОАО "Краснодарский завод ЖБИиК"</v>
          </cell>
          <cell r="D1771" t="str">
            <v>Лотки Л6-5</v>
          </cell>
          <cell r="G1771">
            <v>10300</v>
          </cell>
        </row>
        <row r="1772">
          <cell r="C1772" t="str">
            <v>ОАО "Краснодарский завод ЖБИиК"</v>
          </cell>
          <cell r="D1772" t="str">
            <v>Лотки Л6-8</v>
          </cell>
          <cell r="G1772">
            <v>10349.15</v>
          </cell>
        </row>
        <row r="1773">
          <cell r="C1773" t="str">
            <v>ОАО "Краснодарский завод ЖБИиК"</v>
          </cell>
          <cell r="D1773" t="str">
            <v>Лотки Л6-8-1</v>
          </cell>
          <cell r="G1773">
            <v>5766.1</v>
          </cell>
        </row>
        <row r="1774">
          <cell r="C1774" t="str">
            <v>ОАО "Краснодарский завод ЖБИиК"</v>
          </cell>
          <cell r="D1774" t="str">
            <v>Лотки Л6-11-1</v>
          </cell>
          <cell r="G1774">
            <v>6021.19</v>
          </cell>
        </row>
        <row r="1775">
          <cell r="C1775" t="str">
            <v>ОАО "Краснодарский завод ЖБИиК"</v>
          </cell>
          <cell r="D1775" t="str">
            <v>Лотки Л6-12</v>
          </cell>
          <cell r="G1775">
            <v>12700.85</v>
          </cell>
        </row>
        <row r="1776">
          <cell r="C1776" t="str">
            <v>ОАО "Краснодарский завод ЖБИиК"</v>
          </cell>
          <cell r="D1776" t="str">
            <v>Лотки Л6-15</v>
          </cell>
          <cell r="G1776">
            <v>12878.81</v>
          </cell>
        </row>
        <row r="1777">
          <cell r="C1777" t="str">
            <v>ОАО "Краснодарский завод ЖБИиК"</v>
          </cell>
          <cell r="D1777" t="str">
            <v>Лотки Л6-15-1</v>
          </cell>
          <cell r="G1777">
            <v>6689.83</v>
          </cell>
        </row>
        <row r="1778">
          <cell r="C1778" t="str">
            <v>ОАО "Краснодарский завод ЖБИиК"</v>
          </cell>
          <cell r="D1778" t="str">
            <v>Лотки Л7-5</v>
          </cell>
          <cell r="G1778">
            <v>11696.61</v>
          </cell>
        </row>
        <row r="1779">
          <cell r="C1779" t="str">
            <v>ОАО "Краснодарский завод ЖБИиК"</v>
          </cell>
          <cell r="D1779" t="str">
            <v>Лотки Л7-8</v>
          </cell>
          <cell r="G1779">
            <v>11766.95</v>
          </cell>
        </row>
        <row r="1780">
          <cell r="C1780" t="str">
            <v>ОАО "Краснодарский завод ЖБИиК"</v>
          </cell>
          <cell r="D1780" t="str">
            <v>Лотки Л7-8-1</v>
          </cell>
          <cell r="G1780">
            <v>6350.85</v>
          </cell>
        </row>
        <row r="1781">
          <cell r="C1781" t="str">
            <v>ОАО "Краснодарский завод ЖБИиК"</v>
          </cell>
          <cell r="D1781" t="str">
            <v>Лотки Л7-12</v>
          </cell>
          <cell r="G1781">
            <v>13005.93</v>
          </cell>
        </row>
        <row r="1782">
          <cell r="C1782" t="str">
            <v>ОАО "Краснодарский завод ЖБИиК"</v>
          </cell>
          <cell r="D1782" t="str">
            <v>Лотки Л7-15</v>
          </cell>
          <cell r="G1782">
            <v>13066.95</v>
          </cell>
        </row>
        <row r="1783">
          <cell r="C1783" t="str">
            <v>ОАО "Краснодарский завод ЖБИиК"</v>
          </cell>
          <cell r="D1783" t="str">
            <v>Лотки Л7-15-1</v>
          </cell>
          <cell r="G1783">
            <v>6738.14</v>
          </cell>
        </row>
        <row r="1784">
          <cell r="C1784" t="str">
            <v>ОАО "Краснодарский завод ЖБИиК"</v>
          </cell>
          <cell r="D1784" t="str">
            <v>Лотки Л10-8</v>
          </cell>
          <cell r="G1784">
            <v>16322.88</v>
          </cell>
        </row>
        <row r="1785">
          <cell r="C1785" t="str">
            <v>ОАО "Краснодарский завод ЖБИиК"</v>
          </cell>
          <cell r="D1785" t="str">
            <v>Лотки Л10-8-1</v>
          </cell>
          <cell r="G1785">
            <v>8161.86</v>
          </cell>
        </row>
        <row r="1786">
          <cell r="C1786" t="str">
            <v>ОАО "Краснодарский завод ЖБИиК"</v>
          </cell>
          <cell r="D1786" t="str">
            <v>Лотки Л10-15</v>
          </cell>
          <cell r="G1786">
            <v>16759.32</v>
          </cell>
        </row>
        <row r="1787">
          <cell r="C1787" t="str">
            <v>ОАО "Краснодарский завод ЖБИиК"</v>
          </cell>
          <cell r="D1787" t="str">
            <v>Лотки Л10-15-1</v>
          </cell>
          <cell r="G1787">
            <v>8806.7800000000007</v>
          </cell>
        </row>
        <row r="1788">
          <cell r="C1788" t="str">
            <v>ОАО "Краснодарский завод ЖБИиК"</v>
          </cell>
          <cell r="D1788" t="str">
            <v>Лотки Л11-3-1</v>
          </cell>
          <cell r="G1788">
            <v>8206.7800000000007</v>
          </cell>
        </row>
        <row r="1789">
          <cell r="C1789" t="str">
            <v>ОАО "Краснодарский завод ЖБИиК"</v>
          </cell>
          <cell r="D1789" t="str">
            <v>Лотки Л11-5</v>
          </cell>
          <cell r="G1789">
            <v>17021.189999999999</v>
          </cell>
        </row>
        <row r="1790">
          <cell r="C1790" t="str">
            <v>ОАО "Краснодарский завод ЖБИиК"</v>
          </cell>
          <cell r="D1790" t="str">
            <v>Лотки Л11-8</v>
          </cell>
          <cell r="G1790">
            <v>17099.150000000001</v>
          </cell>
        </row>
        <row r="1791">
          <cell r="C1791" t="str">
            <v>ОАО "Краснодарский завод ЖБИиК"</v>
          </cell>
          <cell r="D1791" t="str">
            <v>Лотки Л11-8-1</v>
          </cell>
          <cell r="G1791">
            <v>8899.15</v>
          </cell>
        </row>
        <row r="1792">
          <cell r="C1792" t="str">
            <v>ОАО "Краснодарский завод ЖБИиК"</v>
          </cell>
          <cell r="D1792" t="str">
            <v>Лотки Л11-11</v>
          </cell>
          <cell r="G1792">
            <v>17981.36</v>
          </cell>
        </row>
        <row r="1793">
          <cell r="C1793" t="str">
            <v>ОАО "Краснодарский завод ЖБИиК"</v>
          </cell>
          <cell r="D1793" t="str">
            <v>Лотки Л11-11-1</v>
          </cell>
          <cell r="G1793">
            <v>9495.76</v>
          </cell>
        </row>
        <row r="1794">
          <cell r="C1794" t="str">
            <v>ОАО "Краснодарский завод ЖБИиК"</v>
          </cell>
          <cell r="D1794" t="str">
            <v>Лотки Л11-15</v>
          </cell>
          <cell r="G1794">
            <v>19639.830000000002</v>
          </cell>
        </row>
        <row r="1795">
          <cell r="C1795" t="str">
            <v>ОАО "Краснодарский завод ЖБИиК"</v>
          </cell>
          <cell r="D1795" t="str">
            <v>Лотки Л11-15-1</v>
          </cell>
          <cell r="G1795">
            <v>10832.2</v>
          </cell>
        </row>
        <row r="1796">
          <cell r="C1796" t="str">
            <v>ОАО "Краснодарский завод ЖБИиК"</v>
          </cell>
          <cell r="D1796" t="str">
            <v>Лотки Л15-3</v>
          </cell>
          <cell r="G1796">
            <v>23567.8</v>
          </cell>
        </row>
        <row r="1797">
          <cell r="C1797" t="str">
            <v>ОАО "Краснодарский завод ЖБИиК"</v>
          </cell>
          <cell r="D1797" t="str">
            <v>Лотки Л15-5</v>
          </cell>
          <cell r="G1797">
            <v>23742.37</v>
          </cell>
        </row>
        <row r="1798">
          <cell r="C1798" t="str">
            <v>ОАО "Краснодарский завод ЖБИиК"</v>
          </cell>
          <cell r="D1798" t="str">
            <v>Лотки Л15-8</v>
          </cell>
          <cell r="G1798">
            <v>23805.93</v>
          </cell>
        </row>
        <row r="1799">
          <cell r="C1799" t="str">
            <v>ОАО "Краснодарский завод ЖБИиК"</v>
          </cell>
          <cell r="D1799" t="str">
            <v>Лотки Л15-8-1</v>
          </cell>
          <cell r="G1799">
            <v>12339.83</v>
          </cell>
        </row>
        <row r="1800">
          <cell r="C1800" t="str">
            <v>ОАО "Краснодарский завод ЖБИиК"</v>
          </cell>
          <cell r="D1800" t="str">
            <v>Лотки Л15-11</v>
          </cell>
          <cell r="G1800">
            <v>24091.53</v>
          </cell>
        </row>
        <row r="1801">
          <cell r="C1801" t="str">
            <v>ОАО "Краснодарский завод ЖБИиК"</v>
          </cell>
          <cell r="D1801" t="str">
            <v>Лотки Л15-12</v>
          </cell>
          <cell r="G1801">
            <v>24135.59</v>
          </cell>
        </row>
        <row r="1802">
          <cell r="C1802" t="str">
            <v>ОАО "Краснодарский завод ЖБИиК"</v>
          </cell>
          <cell r="D1802" t="str">
            <v>Лотки Л15-15</v>
          </cell>
          <cell r="G1802">
            <v>24205.08</v>
          </cell>
        </row>
        <row r="1803">
          <cell r="C1803" t="str">
            <v>ОАО "Краснодарский завод ЖБИиК"</v>
          </cell>
          <cell r="D1803" t="str">
            <v>Лотки Л16-3</v>
          </cell>
          <cell r="G1803">
            <v>29241.53</v>
          </cell>
        </row>
        <row r="1804">
          <cell r="C1804" t="str">
            <v>ОАО "Краснодарский завод ЖБИиК"</v>
          </cell>
          <cell r="D1804" t="str">
            <v>Лотки Л16-5</v>
          </cell>
          <cell r="G1804">
            <v>29547.46</v>
          </cell>
        </row>
        <row r="1805">
          <cell r="C1805" t="str">
            <v>ОАО "Краснодарский завод ЖБИиК"</v>
          </cell>
          <cell r="D1805" t="str">
            <v>Лотки Л16-8-1</v>
          </cell>
          <cell r="G1805">
            <v>14598.31</v>
          </cell>
        </row>
        <row r="1806">
          <cell r="C1806" t="str">
            <v>ОАО "Краснодарский завод ЖБИиК"</v>
          </cell>
          <cell r="D1806" t="str">
            <v>Лотки Л16-11-1</v>
          </cell>
          <cell r="G1806">
            <v>15222.88</v>
          </cell>
        </row>
        <row r="1807">
          <cell r="C1807" t="str">
            <v>ОАО "Краснодарский завод ЖБИиК"</v>
          </cell>
          <cell r="D1807" t="str">
            <v>Лотки Л16-12</v>
          </cell>
          <cell r="G1807">
            <v>30463.56</v>
          </cell>
        </row>
        <row r="1808">
          <cell r="C1808" t="str">
            <v>ОАО "Краснодарский завод ЖБИиК"</v>
          </cell>
          <cell r="D1808" t="str">
            <v>Лотки Л16-12-1</v>
          </cell>
          <cell r="G1808">
            <v>15275.42</v>
          </cell>
        </row>
        <row r="1809">
          <cell r="C1809" t="str">
            <v>ОАО "Краснодарский завод ЖБИиК"</v>
          </cell>
          <cell r="D1809" t="str">
            <v>Лотки Л16-15</v>
          </cell>
          <cell r="G1809">
            <v>30769.49</v>
          </cell>
        </row>
        <row r="1810">
          <cell r="C1810" t="str">
            <v>ОАО "Краснодарский завод ЖБИиК"</v>
          </cell>
          <cell r="D1810" t="str">
            <v>Лотки Л11у-8</v>
          </cell>
          <cell r="G1810">
            <v>9255.93</v>
          </cell>
        </row>
        <row r="1811">
          <cell r="C1811" t="str">
            <v>ОАО "Краснодарский завод ЖБИиК"</v>
          </cell>
          <cell r="D1811" t="str">
            <v>Доборные лотки Л3д-8</v>
          </cell>
          <cell r="G1811">
            <v>1084.75</v>
          </cell>
        </row>
        <row r="1812">
          <cell r="C1812" t="str">
            <v>ОАО "Краснодарский завод ЖБИиК"</v>
          </cell>
          <cell r="D1812" t="str">
            <v>Доборные лотки Л4д-8</v>
          </cell>
          <cell r="G1812">
            <v>1136.44</v>
          </cell>
        </row>
        <row r="1813">
          <cell r="C1813" t="str">
            <v>ОАО "Краснодарский завод ЖБИиК"</v>
          </cell>
          <cell r="D1813" t="str">
            <v>Доборные лотки Л4д-15</v>
          </cell>
          <cell r="G1813">
            <v>1179.6600000000001</v>
          </cell>
        </row>
        <row r="1814">
          <cell r="C1814" t="str">
            <v>ОАО "Краснодарский завод ЖБИиК"</v>
          </cell>
          <cell r="D1814" t="str">
            <v>Доборные лотки Л6д-8</v>
          </cell>
          <cell r="G1814">
            <v>1399.15</v>
          </cell>
        </row>
        <row r="1815">
          <cell r="C1815" t="str">
            <v>ОАО "Краснодарский завод ЖБИиК"</v>
          </cell>
          <cell r="D1815" t="str">
            <v>Доборные лотки Л6д-12</v>
          </cell>
          <cell r="G1815">
            <v>1773.73</v>
          </cell>
        </row>
        <row r="1816">
          <cell r="C1816" t="str">
            <v>ОАО "Краснодарский завод ЖБИиК"</v>
          </cell>
          <cell r="D1816" t="str">
            <v>Доборные лотки Л6д-15</v>
          </cell>
          <cell r="G1816">
            <v>2108.4699999999998</v>
          </cell>
        </row>
        <row r="1817">
          <cell r="C1817" t="str">
            <v>ОАО "Краснодарский завод ЖБИиК"</v>
          </cell>
          <cell r="D1817" t="str">
            <v>Доборные лотки Л7д-8</v>
          </cell>
          <cell r="G1817">
            <v>1683.9</v>
          </cell>
        </row>
        <row r="1818">
          <cell r="C1818" t="str">
            <v>ОАО "Краснодарский завод ЖБИиК"</v>
          </cell>
          <cell r="D1818" t="str">
            <v>Доборные лотки Л7д-15</v>
          </cell>
          <cell r="G1818">
            <v>1745.76</v>
          </cell>
        </row>
        <row r="1819">
          <cell r="C1819" t="str">
            <v>ОАО "Краснодарский завод ЖБИиК"</v>
          </cell>
          <cell r="D1819" t="str">
            <v>Доборные лотки Л10д-8</v>
          </cell>
          <cell r="G1819">
            <v>2134.75</v>
          </cell>
        </row>
        <row r="1820">
          <cell r="C1820" t="str">
            <v>ОАО "Краснодарский завод ЖБИиК"</v>
          </cell>
          <cell r="D1820" t="str">
            <v>Доборные лотки Л10д-15</v>
          </cell>
          <cell r="G1820">
            <v>2400.85</v>
          </cell>
        </row>
        <row r="1821">
          <cell r="C1821" t="str">
            <v>ОАО "Краснодарский завод ЖБИиК"</v>
          </cell>
          <cell r="D1821" t="str">
            <v>Доборные лотки Л11д-8</v>
          </cell>
          <cell r="G1821">
            <v>2543.2199999999998</v>
          </cell>
        </row>
        <row r="1822">
          <cell r="C1822" t="str">
            <v>ОАО "Краснодарский завод ЖБИиК"</v>
          </cell>
          <cell r="D1822" t="str">
            <v>Доборные лотки Л11д-15</v>
          </cell>
          <cell r="G1822">
            <v>3107.63</v>
          </cell>
        </row>
        <row r="1823">
          <cell r="C1823" t="str">
            <v>ОАО "Краснодарский завод ЖБИиК"</v>
          </cell>
          <cell r="D1823" t="str">
            <v>Доборные лотки Л16д-3</v>
          </cell>
          <cell r="G1823">
            <v>4705.08</v>
          </cell>
        </row>
        <row r="1824">
          <cell r="C1824" t="str">
            <v>ОАО "Краснодарский завод ЖБИиК"</v>
          </cell>
          <cell r="D1824" t="str">
            <v>Доборные лотки Л16д-8</v>
          </cell>
          <cell r="G1824">
            <v>4795.76</v>
          </cell>
        </row>
        <row r="1825">
          <cell r="C1825" t="str">
            <v>ОАО "Краснодарский завод ЖБИиК"</v>
          </cell>
          <cell r="D1825" t="str">
            <v>Доборные лотки Л16д-11</v>
          </cell>
          <cell r="G1825">
            <v>4866.95</v>
          </cell>
        </row>
        <row r="1826">
          <cell r="C1826" t="str">
            <v>ОАО "Краснодарский завод ЖБИиК"</v>
          </cell>
          <cell r="D1826" t="str">
            <v>Доборные лотки Л16д-15</v>
          </cell>
          <cell r="G1826">
            <v>5324.58</v>
          </cell>
        </row>
        <row r="1827">
          <cell r="C1827" t="str">
            <v>ОАО "Краснодарский завод ЖБИиК"</v>
          </cell>
          <cell r="D1827" t="str">
            <v>Доборные лотки Л15д-3</v>
          </cell>
          <cell r="G1827">
            <v>3299.15</v>
          </cell>
        </row>
        <row r="1828">
          <cell r="C1828" t="str">
            <v>ОАО "Краснодарский завод ЖБИиК"</v>
          </cell>
          <cell r="D1828" t="str">
            <v>Доборные лотки Л15д-8</v>
          </cell>
          <cell r="G1828">
            <v>3366.1</v>
          </cell>
        </row>
        <row r="1829">
          <cell r="C1829" t="str">
            <v>ОАО "Краснодарский завод ЖБИиК"</v>
          </cell>
          <cell r="D1829" t="str">
            <v>Доборные лотки Л15д-15</v>
          </cell>
          <cell r="G1829">
            <v>3631.36</v>
          </cell>
        </row>
        <row r="1830">
          <cell r="C1830" t="str">
            <v>ОАО "Краснодарский завод ЖБИиК"</v>
          </cell>
          <cell r="D1830" t="str">
            <v>Доборные плиты П-5д-5</v>
          </cell>
          <cell r="G1830">
            <v>484.75</v>
          </cell>
        </row>
        <row r="1831">
          <cell r="C1831" t="str">
            <v>ОАО "Краснодарский завод ЖБИиК"</v>
          </cell>
          <cell r="D1831" t="str">
            <v>Доборные плиты П-5д-8</v>
          </cell>
          <cell r="G1831">
            <v>591.53</v>
          </cell>
        </row>
        <row r="1832">
          <cell r="C1832" t="str">
            <v>ОАО "Краснодарский завод ЖБИиК"</v>
          </cell>
          <cell r="D1832" t="str">
            <v>Доборные плиты П-6д-15</v>
          </cell>
          <cell r="G1832">
            <v>725.42</v>
          </cell>
        </row>
        <row r="1833">
          <cell r="C1833" t="str">
            <v>ОАО "Краснодарский завод ЖБИиК"</v>
          </cell>
          <cell r="D1833" t="str">
            <v>Доборные плиты П-8д-8</v>
          </cell>
          <cell r="G1833">
            <v>847.46</v>
          </cell>
        </row>
        <row r="1834">
          <cell r="C1834" t="str">
            <v>ОАО "Краснодарский завод ЖБИиК"</v>
          </cell>
          <cell r="D1834" t="str">
            <v>Доборные плиты П-8д-11</v>
          </cell>
          <cell r="G1834">
            <v>1056.78</v>
          </cell>
        </row>
        <row r="1835">
          <cell r="C1835" t="str">
            <v>ОАО "Краснодарский завод ЖБИиК"</v>
          </cell>
          <cell r="D1835" t="str">
            <v>Доборные плиты П-9д-15</v>
          </cell>
          <cell r="G1835">
            <v>1000.85</v>
          </cell>
        </row>
        <row r="1836">
          <cell r="C1836" t="str">
            <v>ОАО "Краснодарский завод ЖБИиК"</v>
          </cell>
          <cell r="D1836" t="str">
            <v>Доборные плиты П-9д-15а</v>
          </cell>
          <cell r="G1836">
            <v>1134.75</v>
          </cell>
        </row>
        <row r="1837">
          <cell r="C1837" t="str">
            <v>ОАО "Краснодарский завод ЖБИиК"</v>
          </cell>
          <cell r="D1837" t="str">
            <v>Доборные плиты П-11д-8</v>
          </cell>
          <cell r="G1837">
            <v>1311.02</v>
          </cell>
        </row>
        <row r="1838">
          <cell r="C1838" t="str">
            <v>ОАО "Краснодарский завод ЖБИиК"</v>
          </cell>
          <cell r="D1838" t="str">
            <v>Доборные плиты П-11д-8а</v>
          </cell>
          <cell r="G1838">
            <v>1359.32</v>
          </cell>
        </row>
        <row r="1839">
          <cell r="C1839" t="str">
            <v>ОАО "Краснодарский завод ЖБИиК"</v>
          </cell>
          <cell r="D1839" t="str">
            <v>Доборные плиты П-14д-3</v>
          </cell>
          <cell r="G1839">
            <v>1754.24</v>
          </cell>
        </row>
        <row r="1840">
          <cell r="C1840" t="str">
            <v>ОАО "Краснодарский завод ЖБИиК"</v>
          </cell>
          <cell r="D1840" t="str">
            <v>Доборные плиты П-12д-12</v>
          </cell>
          <cell r="G1840">
            <v>2094.92</v>
          </cell>
        </row>
        <row r="1841">
          <cell r="C1841" t="str">
            <v>ОАО "Краснодарский завод ЖБИиК"</v>
          </cell>
          <cell r="D1841" t="str">
            <v>Доборные плиты П-12д-15</v>
          </cell>
          <cell r="G1841">
            <v>2184.75</v>
          </cell>
        </row>
        <row r="1842">
          <cell r="C1842" t="str">
            <v>ОАО "Краснодарский завод ЖБИиК"</v>
          </cell>
          <cell r="D1842" t="str">
            <v>Доборные плиты П-12д-15а</v>
          </cell>
          <cell r="G1842">
            <v>2233.9</v>
          </cell>
        </row>
        <row r="1843">
          <cell r="C1843" t="str">
            <v>ОАО "Краснодарский завод ЖБИиК"</v>
          </cell>
          <cell r="D1843" t="str">
            <v>Доборные плиты П-15д-8</v>
          </cell>
          <cell r="G1843">
            <v>1722.88</v>
          </cell>
        </row>
        <row r="1844">
          <cell r="C1844" t="str">
            <v>ОАО "Краснодарский завод ЖБИиК"</v>
          </cell>
          <cell r="D1844" t="str">
            <v>Доборные плиты П-15д-8а</v>
          </cell>
          <cell r="G1844">
            <v>1800</v>
          </cell>
        </row>
        <row r="1845">
          <cell r="C1845" t="str">
            <v>ОАО "Краснодарский завод ЖБИиК"</v>
          </cell>
          <cell r="D1845" t="str">
            <v>Доборные плиты П-16д-15</v>
          </cell>
          <cell r="G1845">
            <v>2389.83</v>
          </cell>
        </row>
        <row r="1846">
          <cell r="C1846" t="str">
            <v>ОАО "Краснодарский завод ЖБИиК"</v>
          </cell>
          <cell r="D1846" t="str">
            <v>Доборные плиты П-16д-15а</v>
          </cell>
          <cell r="G1846">
            <v>2464.41</v>
          </cell>
        </row>
        <row r="1847">
          <cell r="C1847" t="str">
            <v>ОАО "Краснодарский завод ЖБИиК"</v>
          </cell>
          <cell r="D1847" t="str">
            <v>Доборные плиты П-18д-8</v>
          </cell>
          <cell r="G1847">
            <v>2234.75</v>
          </cell>
        </row>
        <row r="1848">
          <cell r="C1848" t="str">
            <v>ОАО "Краснодарский завод ЖБИиК"</v>
          </cell>
          <cell r="D1848" t="str">
            <v>Доборные плиты П-19д-15</v>
          </cell>
          <cell r="G1848">
            <v>4050</v>
          </cell>
        </row>
        <row r="1849">
          <cell r="C1849" t="str">
            <v>ОАО "Краснодарский завод ЖБИиК"</v>
          </cell>
          <cell r="D1849" t="str">
            <v>Доборные плиты П-19д-15а</v>
          </cell>
          <cell r="G1849">
            <v>4486.4399999999996</v>
          </cell>
        </row>
        <row r="1850">
          <cell r="C1850" t="str">
            <v>ОАО "Краснодарский завод ЖБИиК"</v>
          </cell>
          <cell r="D1850" t="str">
            <v>Доборные плиты П-21д-8а</v>
          </cell>
          <cell r="G1850">
            <v>3210.17</v>
          </cell>
        </row>
        <row r="1851">
          <cell r="C1851" t="str">
            <v>ОАО "Краснодарский завод ЖБИиК"</v>
          </cell>
          <cell r="D1851" t="str">
            <v>Доборные плиты П-22д-12</v>
          </cell>
          <cell r="G1851">
            <v>4587.29</v>
          </cell>
        </row>
        <row r="1852">
          <cell r="C1852" t="str">
            <v>ОАО "Краснодарский завод ЖБИиК"</v>
          </cell>
          <cell r="D1852" t="str">
            <v>Доборные плиты П-22д-15</v>
          </cell>
          <cell r="G1852">
            <v>4650.8500000000004</v>
          </cell>
        </row>
        <row r="1853">
          <cell r="C1853" t="str">
            <v>ОАО "Краснодарский завод ЖБИиК"</v>
          </cell>
          <cell r="D1853" t="str">
            <v>Доборные плиты П-24д-8</v>
          </cell>
          <cell r="G1853">
            <v>4670.34</v>
          </cell>
        </row>
        <row r="1854">
          <cell r="C1854" t="str">
            <v>ОАО "Краснодарский завод ЖБИиК"</v>
          </cell>
          <cell r="D1854" t="str">
            <v>Перекрытие тепловых камер ПО-1</v>
          </cell>
          <cell r="G1854">
            <v>7512.71</v>
          </cell>
        </row>
        <row r="1855">
          <cell r="C1855" t="str">
            <v>ОАО "Краснодарский завод ЖБИиК"</v>
          </cell>
          <cell r="D1855" t="str">
            <v>Перекрытие тепловых камер ПО-2</v>
          </cell>
          <cell r="G1855">
            <v>3309.32</v>
          </cell>
        </row>
        <row r="1856">
          <cell r="C1856" t="str">
            <v>ОАО "Краснодарский завод ЖБИиК"</v>
          </cell>
          <cell r="D1856" t="str">
            <v>Перекрытие тепловых камер ПО-3</v>
          </cell>
          <cell r="G1856">
            <v>5933.05</v>
          </cell>
        </row>
        <row r="1857">
          <cell r="C1857" t="str">
            <v>ОАО "Краснодарский завод ЖБИиК"</v>
          </cell>
          <cell r="D1857" t="str">
            <v>Перекрытие тепловых камер ПО-4</v>
          </cell>
          <cell r="G1857">
            <v>7743.22</v>
          </cell>
        </row>
        <row r="1858">
          <cell r="C1858" t="str">
            <v>"МОЛОТ", ООО</v>
          </cell>
          <cell r="D1858" t="str">
            <v>Бетон М-100 В-7,5 W4 F100 (ок 5-9)</v>
          </cell>
          <cell r="G1858">
            <v>1737.29</v>
          </cell>
        </row>
        <row r="1859">
          <cell r="C1859" t="str">
            <v>"МОЛОТ", ООО</v>
          </cell>
          <cell r="D1859" t="str">
            <v>Бетон М-150 В-12,5 W2 F100 (ок 5-9)</v>
          </cell>
          <cell r="G1859">
            <v>1864.41</v>
          </cell>
        </row>
        <row r="1860">
          <cell r="C1860" t="str">
            <v>"МОЛОТ", ООО</v>
          </cell>
          <cell r="D1860" t="str">
            <v>Бетон М-200 В-15,0 W2 F100 (ок 5-9)</v>
          </cell>
          <cell r="G1860">
            <v>1991.53</v>
          </cell>
        </row>
        <row r="1861">
          <cell r="C1861" t="str">
            <v>"МОЛОТ", ООО</v>
          </cell>
          <cell r="D1861" t="str">
            <v>Бетон М-250 В-20,0 W4 F150 (ок 5-9)</v>
          </cell>
          <cell r="G1861">
            <v>2118.64</v>
          </cell>
        </row>
        <row r="1862">
          <cell r="C1862" t="str">
            <v>"МОЛОТ", ООО</v>
          </cell>
          <cell r="D1862" t="str">
            <v>Бетон М-300 В-22,5 W4 F150 (ок 5-9)</v>
          </cell>
          <cell r="G1862">
            <v>2245.7600000000002</v>
          </cell>
        </row>
        <row r="1863">
          <cell r="C1863" t="str">
            <v>"МОЛОТ", ООО</v>
          </cell>
          <cell r="D1863" t="str">
            <v>Бетон М-350 В-27,5 W6 F200 (ок 5-9)</v>
          </cell>
          <cell r="G1863">
            <v>2372.88</v>
          </cell>
        </row>
        <row r="1864">
          <cell r="C1864" t="str">
            <v>"МОЛОТ", ООО</v>
          </cell>
          <cell r="D1864" t="str">
            <v>Бетон М-400 В-30,0 W6 F200 (ок 5-9)</v>
          </cell>
          <cell r="G1864">
            <v>2500</v>
          </cell>
        </row>
        <row r="1865">
          <cell r="C1865" t="str">
            <v>"МОЛОТ", ООО</v>
          </cell>
          <cell r="D1865" t="str">
            <v>Бетон М-450 В-35,0 W6 F200 (ок 5-9)</v>
          </cell>
          <cell r="G1865">
            <v>2627.12</v>
          </cell>
        </row>
        <row r="1866">
          <cell r="C1866" t="str">
            <v>"МОЛОТ", ООО</v>
          </cell>
          <cell r="D1866" t="str">
            <v>Бетон М-100 В-7,5 W2 F75 (ок 10-15)</v>
          </cell>
          <cell r="G1866">
            <v>1779.66</v>
          </cell>
        </row>
        <row r="1867">
          <cell r="C1867" t="str">
            <v>"МОЛОТ", ООО</v>
          </cell>
          <cell r="D1867" t="str">
            <v>Бетон М-150 В-12,5 W2 F100(ок 10-15)</v>
          </cell>
          <cell r="G1867">
            <v>1906.78</v>
          </cell>
        </row>
        <row r="1868">
          <cell r="C1868" t="str">
            <v>"МОЛОТ", ООО</v>
          </cell>
          <cell r="D1868" t="str">
            <v>Бетон М-200 В-15,0 W2 F100(ок 10-15)</v>
          </cell>
          <cell r="G1868">
            <v>2033.9</v>
          </cell>
        </row>
        <row r="1869">
          <cell r="C1869" t="str">
            <v>"МОЛОТ", ООО</v>
          </cell>
          <cell r="D1869" t="str">
            <v>Бетон М-250 В-20,0 W4 F150(ок 10-15)</v>
          </cell>
          <cell r="G1869">
            <v>2161.02</v>
          </cell>
        </row>
        <row r="1870">
          <cell r="C1870" t="str">
            <v>"МОЛОТ", ООО</v>
          </cell>
          <cell r="D1870" t="str">
            <v>Бетон М-300 В-22,5 W4 F150(ок 10-15)</v>
          </cell>
          <cell r="G1870">
            <v>2288.14</v>
          </cell>
        </row>
        <row r="1871">
          <cell r="C1871" t="str">
            <v>"МОЛОТ", ООО</v>
          </cell>
          <cell r="D1871" t="str">
            <v>Бетон М-350 В-25,0 W6 F200(ок 10-15)</v>
          </cell>
          <cell r="G1871">
            <v>2457.63</v>
          </cell>
        </row>
        <row r="1872">
          <cell r="C1872" t="str">
            <v>"МОЛОТ", ООО</v>
          </cell>
          <cell r="D1872" t="str">
            <v>Бетон М-400 В-30,0 W6 F200(ок 10-15)</v>
          </cell>
          <cell r="G1872">
            <v>2584.75</v>
          </cell>
        </row>
        <row r="1873">
          <cell r="C1873" t="str">
            <v>"МОЛОТ", ООО</v>
          </cell>
          <cell r="D1873" t="str">
            <v>Бетон М-450 В-35,0 W8 F200(ок 10-15)</v>
          </cell>
          <cell r="G1873">
            <v>2711.86</v>
          </cell>
        </row>
        <row r="1874">
          <cell r="C1874" t="str">
            <v>"МОЛОТ", ООО</v>
          </cell>
          <cell r="D1874" t="str">
            <v>Раствор М-100 кладочный, штукатурный</v>
          </cell>
          <cell r="G1874">
            <v>2372.88</v>
          </cell>
        </row>
        <row r="1875">
          <cell r="C1875" t="str">
            <v>"МОЛОТ", ООО</v>
          </cell>
          <cell r="D1875" t="str">
            <v>Раствор М-150 кладочный, штукатурный</v>
          </cell>
          <cell r="G1875">
            <v>2669.49</v>
          </cell>
        </row>
        <row r="1876">
          <cell r="C1876" t="str">
            <v>"МОЛОТ", ООО</v>
          </cell>
          <cell r="D1876" t="str">
            <v>Раствор М-100 для стяжки</v>
          </cell>
          <cell r="G1876">
            <v>2330.5100000000002</v>
          </cell>
        </row>
        <row r="1877">
          <cell r="C1877" t="str">
            <v>"МОЛОТ", ООО</v>
          </cell>
          <cell r="D1877" t="str">
            <v>Раствор М-150 для стяжки</v>
          </cell>
          <cell r="G1877">
            <v>2627.12</v>
          </cell>
        </row>
        <row r="1878">
          <cell r="C1878" t="str">
            <v>Кропоткинское объединенное предприятие Стройиндустрии", ОАО</v>
          </cell>
          <cell r="D1878" t="str">
            <v>Дорожные плиты 1П30-18-30</v>
          </cell>
          <cell r="G1878">
            <v>6564.41</v>
          </cell>
        </row>
        <row r="1879">
          <cell r="C1879" t="str">
            <v>Кропоткинское объединенное предприятие Стройиндустрии", ОАО</v>
          </cell>
          <cell r="D1879" t="str">
            <v>Дорожные плиты 2П30-18-30</v>
          </cell>
          <cell r="G1879">
            <v>5358.47</v>
          </cell>
        </row>
        <row r="1880">
          <cell r="C1880" t="str">
            <v>Кропоткинское объединенное предприятие Стройиндустрии", ОАО</v>
          </cell>
          <cell r="D1880" t="str">
            <v>Дорожные плиты 1П30-18-10</v>
          </cell>
          <cell r="G1880">
            <v>6101.69</v>
          </cell>
        </row>
        <row r="1881">
          <cell r="C1881" t="str">
            <v>Кропоткинское объединенное предприятие Стройиндустрии", ОАО</v>
          </cell>
          <cell r="D1881" t="str">
            <v>Дорожные плиты 1П30-15-10</v>
          </cell>
          <cell r="G1881">
            <v>4900.8500000000004</v>
          </cell>
        </row>
        <row r="1882">
          <cell r="C1882" t="str">
            <v>Кропоткинское объединенное предприятие Стройиндустрии", ОАО</v>
          </cell>
          <cell r="D1882" t="str">
            <v>Дорожные плиты 2П30-18-10</v>
          </cell>
          <cell r="G1882">
            <v>4996.6099999999997</v>
          </cell>
        </row>
        <row r="1883">
          <cell r="C1883" t="str">
            <v>Кропоткинское объединенное предприятие Стройиндустрии", ОАО</v>
          </cell>
          <cell r="D1883" t="str">
            <v>Дорожные плиты 2П30-15-10</v>
          </cell>
          <cell r="G1883">
            <v>4439.83</v>
          </cell>
        </row>
        <row r="1884">
          <cell r="C1884" t="str">
            <v>Кропоткинское объединенное предприятие Стройиндустрии", ОАО</v>
          </cell>
          <cell r="D1884" t="str">
            <v>Дорожные плиты ПДН</v>
          </cell>
          <cell r="G1884">
            <v>13598.31</v>
          </cell>
        </row>
        <row r="1885">
          <cell r="C1885" t="str">
            <v>Кропоткинское объединенное предприятие Стройиндустрии", ОАО</v>
          </cell>
          <cell r="D1885" t="str">
            <v>Дорожные плиты ПАГ-14</v>
          </cell>
          <cell r="G1885">
            <v>15169.49</v>
          </cell>
        </row>
        <row r="1886">
          <cell r="C1886" t="str">
            <v>Кропоткинское объединенное предприятие Стройиндустрии", ОАО</v>
          </cell>
          <cell r="D1886" t="str">
            <v>Дорожные плиты ПД 20-15-6</v>
          </cell>
          <cell r="G1886">
            <v>4533.8999999999996</v>
          </cell>
        </row>
        <row r="1887">
          <cell r="C1887" t="str">
            <v>Кропоткинское объединенное предприятие Стройиндустрии", ОАО</v>
          </cell>
          <cell r="D1887" t="str">
            <v>Дорожные плиты ПД 20-15-17</v>
          </cell>
          <cell r="G1887">
            <v>6383.05</v>
          </cell>
        </row>
        <row r="1888">
          <cell r="C1888" t="str">
            <v>Кропоткинское объединенное предприятие Стройиндустрии", ОАО</v>
          </cell>
          <cell r="D1888" t="str">
            <v>Дорожные плиты ПД 20-15-25</v>
          </cell>
          <cell r="G1888">
            <v>6660.17</v>
          </cell>
        </row>
        <row r="1889">
          <cell r="C1889" t="str">
            <v>Кропоткинское объединенное предприятие Стройиндустрии", ОАО</v>
          </cell>
          <cell r="D1889" t="str">
            <v>Кольцо стеновое КС 10-10</v>
          </cell>
          <cell r="G1889">
            <v>2955.08</v>
          </cell>
        </row>
        <row r="1890">
          <cell r="C1890" t="str">
            <v>Кропоткинское объединенное предприятие Стройиндустрии", ОАО</v>
          </cell>
          <cell r="D1890" t="str">
            <v>Кольцо стеновое КС 10-9</v>
          </cell>
          <cell r="G1890">
            <v>2427.9699999999998</v>
          </cell>
        </row>
        <row r="1891">
          <cell r="C1891" t="str">
            <v>Кропоткинское объединенное предприятие Стройиндустрии", ОАО</v>
          </cell>
          <cell r="D1891" t="str">
            <v>Кольцо стеновое КС 10-6</v>
          </cell>
          <cell r="G1891">
            <v>1720.34</v>
          </cell>
        </row>
        <row r="1892">
          <cell r="C1892" t="str">
            <v>Кропоткинское объединенное предприятие Стройиндустрии", ОАО</v>
          </cell>
          <cell r="D1892" t="str">
            <v>Кольцо стеновое КС 15-6</v>
          </cell>
          <cell r="G1892">
            <v>2750</v>
          </cell>
        </row>
        <row r="1893">
          <cell r="C1893" t="str">
            <v>Кропоткинское объединенное предприятие Стройиндустрии", ОАО</v>
          </cell>
          <cell r="D1893" t="str">
            <v>Кольцо стеновое КС 15-9</v>
          </cell>
          <cell r="G1893">
            <v>4144.07</v>
          </cell>
        </row>
        <row r="1894">
          <cell r="C1894" t="str">
            <v>Кропоткинское объединенное предприятие Стройиндустрии", ОАО</v>
          </cell>
          <cell r="D1894" t="str">
            <v>Плита перекрытия (крышка) ПП 10-1</v>
          </cell>
          <cell r="G1894">
            <v>2364.41</v>
          </cell>
        </row>
        <row r="1895">
          <cell r="C1895" t="str">
            <v>Кропоткинское объединенное предприятие Стройиндустрии", ОАО</v>
          </cell>
          <cell r="D1895" t="str">
            <v>Плита перекрытия (крышка) ПП 10-2</v>
          </cell>
          <cell r="G1895">
            <v>2510.17</v>
          </cell>
        </row>
        <row r="1896">
          <cell r="C1896" t="str">
            <v>Кропоткинское объединенное предприятие Стройиндустрии", ОАО</v>
          </cell>
          <cell r="D1896" t="str">
            <v>Плита перекрытия (крышка) 1ПП 15-1</v>
          </cell>
          <cell r="G1896">
            <v>3689.83</v>
          </cell>
        </row>
        <row r="1897">
          <cell r="C1897" t="str">
            <v>Кропоткинское объединенное предприятие Стройиндустрии", ОАО</v>
          </cell>
          <cell r="D1897" t="str">
            <v>Плита перекрытия (крышка) 1ПП 15-2</v>
          </cell>
          <cell r="G1897">
            <v>4003.39</v>
          </cell>
        </row>
        <row r="1898">
          <cell r="C1898" t="str">
            <v>Кропоткинское объединенное предприятие Стройиндустрии", ОАО</v>
          </cell>
          <cell r="D1898" t="str">
            <v>Плита перекрытия (днище) ПН 10</v>
          </cell>
          <cell r="G1898">
            <v>2305.08</v>
          </cell>
        </row>
        <row r="1899">
          <cell r="C1899" t="str">
            <v>Кропоткинское объединенное предприятие Стройиндустрии", ОАО</v>
          </cell>
          <cell r="D1899" t="str">
            <v>Плита перекрытия (днище) ПН 15</v>
          </cell>
          <cell r="G1899">
            <v>4878.8100000000004</v>
          </cell>
        </row>
        <row r="1900">
          <cell r="C1900" t="str">
            <v>Кропоткинское объединенное предприятие Стройиндустрии", ОАО</v>
          </cell>
          <cell r="D1900" t="str">
            <v>Плита перекрытия (крышка) 1ПП 20-1</v>
          </cell>
          <cell r="G1900">
            <v>7141.53</v>
          </cell>
        </row>
        <row r="1901">
          <cell r="C1901" t="str">
            <v>Кропоткинское объединенное предприятие Стройиндустрии", ОАО</v>
          </cell>
          <cell r="D1901" t="str">
            <v>Плита перекрытия (крышка) 1ПП 20-2</v>
          </cell>
          <cell r="G1901">
            <v>9233.9</v>
          </cell>
        </row>
        <row r="1902">
          <cell r="C1902" t="str">
            <v>Кропоткинское объединенное предприятие Стройиндустрии", ОАО</v>
          </cell>
          <cell r="D1902" t="str">
            <v>Плита перекрытия (крышка) 2ПП 20-1</v>
          </cell>
          <cell r="G1902">
            <v>7729.66</v>
          </cell>
        </row>
        <row r="1903">
          <cell r="C1903" t="str">
            <v>Кропоткинское объединенное предприятие Стройиндустрии", ОАО</v>
          </cell>
          <cell r="D1903" t="str">
            <v>Плита перекрытия (крышка) 2ПП 20-2</v>
          </cell>
          <cell r="G1903">
            <v>9313.56</v>
          </cell>
        </row>
        <row r="1904">
          <cell r="C1904" t="str">
            <v>Кропоткинское объединенное предприятие Стройиндустрии", ОАО</v>
          </cell>
          <cell r="D1904" t="str">
            <v>Кольцо опорное КО-6 (К-6)</v>
          </cell>
          <cell r="G1904">
            <v>367.8</v>
          </cell>
        </row>
        <row r="1905">
          <cell r="C1905" t="str">
            <v>Кропоткинское объединенное предприятие Стройиндустрии", ОАО</v>
          </cell>
          <cell r="D1905" t="str">
            <v>Плита теплотрассы П 15-8</v>
          </cell>
          <cell r="G1905">
            <v>8625.42</v>
          </cell>
        </row>
        <row r="1906">
          <cell r="C1906" t="str">
            <v>Кропоткинское объединенное предприятие Стройиндустрии", ОАО</v>
          </cell>
          <cell r="D1906" t="str">
            <v>Плита теплотрассы П 5-8г</v>
          </cell>
          <cell r="G1906">
            <v>1098.31</v>
          </cell>
        </row>
        <row r="1907">
          <cell r="C1907" t="str">
            <v>Кропоткинское объединенное предприятие Стройиндустрии", ОАО</v>
          </cell>
          <cell r="D1907" t="str">
            <v>Плита теплотрассы П 5-8</v>
          </cell>
          <cell r="G1907">
            <v>2090.6799999999998</v>
          </cell>
        </row>
        <row r="1908">
          <cell r="C1908" t="str">
            <v>Кропоткинское объединенное предприятие Стройиндустрии", ОАО</v>
          </cell>
          <cell r="D1908" t="str">
            <v>Лотки теплотрассы Л 6г</v>
          </cell>
          <cell r="G1908">
            <v>5328.81</v>
          </cell>
        </row>
        <row r="1909">
          <cell r="C1909" t="str">
            <v>Кропоткинское объединенное предприятие Стройиндустрии", ОАО</v>
          </cell>
          <cell r="D1909" t="str">
            <v>Лотки теплотрассы Л15-8</v>
          </cell>
          <cell r="G1909">
            <v>25885.59</v>
          </cell>
        </row>
        <row r="1910">
          <cell r="C1910" t="str">
            <v>Кропоткинское объединенное предприятие Стройиндустрии", ОАО</v>
          </cell>
          <cell r="D1910" t="str">
            <v>Лотки теплотрассы Л5-8</v>
          </cell>
          <cell r="G1910">
            <v>11505.08</v>
          </cell>
        </row>
        <row r="1911">
          <cell r="C1911" t="str">
            <v>Кропоткинское объединенное предприятие Стройиндустрии", ОАО</v>
          </cell>
          <cell r="D1911" t="str">
            <v>Лотки теплотрассы Л4-8</v>
          </cell>
          <cell r="G1911">
            <v>10730.51</v>
          </cell>
        </row>
        <row r="1912">
          <cell r="C1912" t="str">
            <v>Кропоткинское объединенное предприятие Стройиндустрии", ОАО</v>
          </cell>
          <cell r="D1912" t="str">
            <v>Лотки теплотрассы ЛК-1</v>
          </cell>
          <cell r="G1912">
            <v>4313.5600000000004</v>
          </cell>
        </row>
        <row r="1913">
          <cell r="C1913" t="str">
            <v>Кропоткинское объединенное предприятие Стройиндустрии", ОАО</v>
          </cell>
          <cell r="D1913" t="str">
            <v>Фундаментные блоки ФБС 24-3-6т</v>
          </cell>
          <cell r="G1913">
            <v>1412.71</v>
          </cell>
        </row>
        <row r="1914">
          <cell r="C1914" t="str">
            <v>Кропоткинское объединенное предприятие Стройиндустрии", ОАО</v>
          </cell>
          <cell r="D1914" t="str">
            <v>Фундаментные блоки ФБС 24-4-6т</v>
          </cell>
          <cell r="G1914">
            <v>1802.54</v>
          </cell>
        </row>
        <row r="1915">
          <cell r="C1915" t="str">
            <v>Кропоткинское объединенное предприятие Стройиндустрии", ОАО</v>
          </cell>
          <cell r="D1915" t="str">
            <v>Фундаментные блоки ФБС 24-5-6т</v>
          </cell>
          <cell r="G1915">
            <v>2260.17</v>
          </cell>
        </row>
        <row r="1916">
          <cell r="C1916" t="str">
            <v>Кропоткинское объединенное предприятие Стройиндустрии", ОАО</v>
          </cell>
          <cell r="D1916" t="str">
            <v>Фундаментные блоки ФБС 24-6-6т</v>
          </cell>
          <cell r="G1916">
            <v>2620.34</v>
          </cell>
        </row>
        <row r="1917">
          <cell r="C1917" t="str">
            <v>Кропоткинское объединенное предприятие Стройиндустрии", ОАО</v>
          </cell>
          <cell r="D1917" t="str">
            <v>Фундаментные блоки ФБС 12-3-6т</v>
          </cell>
          <cell r="G1917">
            <v>867.8</v>
          </cell>
        </row>
        <row r="1918">
          <cell r="C1918" t="str">
            <v>Кропоткинское объединенное предприятие Стройиндустрии", ОАО</v>
          </cell>
          <cell r="D1918" t="str">
            <v>Фундаментные блоки ФБС 12-4-6т</v>
          </cell>
          <cell r="G1918">
            <v>1062.71</v>
          </cell>
        </row>
        <row r="1919">
          <cell r="C1919" t="str">
            <v>Кропоткинское объединенное предприятие Стройиндустрии", ОАО</v>
          </cell>
          <cell r="D1919" t="str">
            <v>Фундаментные блоки ФБС 12-5-6т</v>
          </cell>
          <cell r="G1919">
            <v>1296.6099999999999</v>
          </cell>
        </row>
        <row r="1920">
          <cell r="C1920" t="str">
            <v>Кропоткинское объединенное предприятие Стройиндустрии", ОАО</v>
          </cell>
          <cell r="D1920" t="str">
            <v>Фундаментные блоки ФБС 12-6-6т</v>
          </cell>
          <cell r="G1920">
            <v>1460.17</v>
          </cell>
        </row>
        <row r="1921">
          <cell r="C1921" t="str">
            <v>Кропоткинское объединенное предприятие Стройиндустрии", ОАО</v>
          </cell>
          <cell r="D1921" t="str">
            <v>Фундаментные блоки ФБС 9-3-6т</v>
          </cell>
          <cell r="G1921">
            <v>680.51</v>
          </cell>
        </row>
        <row r="1922">
          <cell r="C1922" t="str">
            <v>Кропоткинское объединенное предприятие Стройиндустрии", ОАО</v>
          </cell>
          <cell r="D1922" t="str">
            <v>Фундаментные блоки ФБС 9-4-6т</v>
          </cell>
          <cell r="G1922">
            <v>760.17</v>
          </cell>
        </row>
        <row r="1923">
          <cell r="C1923" t="str">
            <v>Кропоткинское объединенное предприятие Стройиндустрии", ОАО</v>
          </cell>
          <cell r="D1923" t="str">
            <v>Фундаментные блоки ФБС 9-5-6т</v>
          </cell>
          <cell r="G1923">
            <v>955.93</v>
          </cell>
        </row>
        <row r="1924">
          <cell r="C1924" t="str">
            <v>Кропоткинское объединенное предприятие Стройиндустрии", ОАО</v>
          </cell>
          <cell r="D1924" t="str">
            <v>Фундаментные блоки ФБС 9-6-6т</v>
          </cell>
          <cell r="G1924">
            <v>1169.49</v>
          </cell>
        </row>
        <row r="1925">
          <cell r="C1925" t="str">
            <v>Кропоткинское объединенное предприятие Стройиндустрии", ОАО</v>
          </cell>
          <cell r="D1925" t="str">
            <v>Фундаментные блоки ФБС 6-3-6т</v>
          </cell>
          <cell r="G1925">
            <v>466.95</v>
          </cell>
        </row>
        <row r="1926">
          <cell r="C1926" t="str">
            <v>Кропоткинское объединенное предприятие Стройиндустрии", ОАО</v>
          </cell>
          <cell r="D1926" t="str">
            <v>Плиты облицовки каналов ПКН 60-20</v>
          </cell>
          <cell r="G1926">
            <v>7334.75</v>
          </cell>
        </row>
        <row r="1927">
          <cell r="C1927" t="str">
            <v>Кропоткинское объединенное предприятие Стройиндустрии", ОАО</v>
          </cell>
          <cell r="D1927" t="str">
            <v>Бетон М-100</v>
          </cell>
          <cell r="G1927">
            <v>1830.51</v>
          </cell>
        </row>
        <row r="1928">
          <cell r="C1928" t="str">
            <v>Кропоткинское объединенное предприятие Стройиндустрии", ОАО</v>
          </cell>
          <cell r="D1928" t="str">
            <v>Бетон М-150</v>
          </cell>
          <cell r="G1928">
            <v>2000</v>
          </cell>
        </row>
        <row r="1929">
          <cell r="C1929" t="str">
            <v>Кропоткинское объединенное предприятие Стройиндустрии", ОАО</v>
          </cell>
          <cell r="D1929" t="str">
            <v>Бетон М-200</v>
          </cell>
          <cell r="G1929">
            <v>2152.54</v>
          </cell>
        </row>
        <row r="1930">
          <cell r="C1930" t="str">
            <v>Кропоткинское объединенное предприятие Стройиндустрии", ОАО</v>
          </cell>
          <cell r="D1930" t="str">
            <v>Бетон М-250</v>
          </cell>
          <cell r="G1930">
            <v>2322.0300000000002</v>
          </cell>
        </row>
        <row r="1931">
          <cell r="C1931" t="str">
            <v>Кропоткинское объединенное предприятие Стройиндустрии", ОАО</v>
          </cell>
          <cell r="D1931" t="str">
            <v>Бетон М-300</v>
          </cell>
          <cell r="G1931">
            <v>2750</v>
          </cell>
        </row>
        <row r="1932">
          <cell r="C1932" t="str">
            <v>Кропоткинское объединенное предприятие Стройиндустрии", ОАО</v>
          </cell>
          <cell r="D1932" t="str">
            <v>Бетон М-350</v>
          </cell>
          <cell r="G1932">
            <v>2872.88</v>
          </cell>
        </row>
        <row r="1933">
          <cell r="C1933" t="str">
            <v>Кропоткинское объединенное предприятие Стройиндустрии", ОАО</v>
          </cell>
          <cell r="D1933" t="str">
            <v>Бетон М-400</v>
          </cell>
          <cell r="G1933">
            <v>3300.85</v>
          </cell>
        </row>
        <row r="1934">
          <cell r="C1934" t="str">
            <v>Кропоткинское объединенное предприятие Стройиндустрии", ОАО</v>
          </cell>
          <cell r="D1934" t="str">
            <v>Бетон М-500</v>
          </cell>
          <cell r="G1934">
            <v>3622.88</v>
          </cell>
        </row>
        <row r="1935">
          <cell r="C1935" t="str">
            <v>Кропоткинское объединенное предприятие Стройиндустрии", ОАО</v>
          </cell>
          <cell r="D1935" t="str">
            <v>Трубы безнапорные ТБ 80-50-2</v>
          </cell>
          <cell r="G1935">
            <v>21036.44</v>
          </cell>
        </row>
        <row r="1936">
          <cell r="C1936" t="str">
            <v>Кропоткинское объединенное предприятие Стройиндустрии", ОАО</v>
          </cell>
          <cell r="D1936" t="str">
            <v>Трубы безнапорные ТБ 80-50-3</v>
          </cell>
          <cell r="G1936">
            <v>23650.85</v>
          </cell>
        </row>
        <row r="1937">
          <cell r="C1937" t="str">
            <v>Кропоткинское объединенное предприятие Стройиндустрии", ОАО</v>
          </cell>
          <cell r="D1937" t="str">
            <v>Трубы безнапорные ТБ 100-50-2</v>
          </cell>
          <cell r="G1937">
            <v>26749.15</v>
          </cell>
        </row>
        <row r="1938">
          <cell r="C1938" t="str">
            <v>Кропоткинское объединенное предприятие Стройиндустрии", ОАО</v>
          </cell>
          <cell r="D1938" t="str">
            <v>Трубы безнапорные ТБ 100-50-3</v>
          </cell>
          <cell r="G1938">
            <v>29564.41</v>
          </cell>
        </row>
        <row r="1939">
          <cell r="C1939" t="str">
            <v>Кропоткинское объединенное предприятие Стройиндустрии", ОАО</v>
          </cell>
          <cell r="D1939" t="str">
            <v>Трубы безнапорные ТБ 120-50-2</v>
          </cell>
          <cell r="G1939">
            <v>36665.25</v>
          </cell>
        </row>
        <row r="1940">
          <cell r="C1940" t="str">
            <v>Кропоткинское объединенное предприятие Стройиндустрии", ОАО</v>
          </cell>
          <cell r="D1940" t="str">
            <v>Трубы безнапорные ТБ 120-50-3</v>
          </cell>
          <cell r="G1940">
            <v>39890.68</v>
          </cell>
        </row>
        <row r="1941">
          <cell r="C1941" t="str">
            <v>Кропоткинское объединенное предприятие Стройиндустрии", ОАО</v>
          </cell>
          <cell r="D1941" t="str">
            <v>Трубы безнапорные ТБ 140-50-2</v>
          </cell>
          <cell r="G1941">
            <v>43124.58</v>
          </cell>
        </row>
        <row r="1942">
          <cell r="C1942" t="str">
            <v>Кропоткинское объединенное предприятие Стройиндустрии", ОАО</v>
          </cell>
          <cell r="D1942" t="str">
            <v>Трубы безнапорные ТБ 140-50-3</v>
          </cell>
          <cell r="G1942">
            <v>45407.63</v>
          </cell>
        </row>
        <row r="1943">
          <cell r="C1943" t="str">
            <v>Кропоткинское объединенное предприятие Стройиндустрии", ОАО</v>
          </cell>
          <cell r="D1943" t="str">
            <v>Подкладки под трубы ПБ-14-3; ПБ-14-2</v>
          </cell>
          <cell r="G1943">
            <v>584.75</v>
          </cell>
        </row>
        <row r="1944">
          <cell r="C1944" t="str">
            <v>Кропоткинское объединенное предприятие Стройиндустрии", ОАО</v>
          </cell>
          <cell r="D1944" t="str">
            <v>Портальная стенка П 10.15</v>
          </cell>
          <cell r="G1944">
            <v>15866.95</v>
          </cell>
        </row>
        <row r="1945">
          <cell r="C1945" t="str">
            <v>Кропоткинское объединенное предприятие Стройиндустрии", ОАО</v>
          </cell>
          <cell r="D1945" t="str">
            <v>Портальная стенка П-12-18</v>
          </cell>
          <cell r="G1945">
            <v>19199.150000000001</v>
          </cell>
        </row>
        <row r="1946">
          <cell r="C1946" t="str">
            <v>Кропоткинское объединенное предприятие Стройиндустрии", ОАО</v>
          </cell>
          <cell r="D1946" t="str">
            <v>Портальная стенка П-14-19</v>
          </cell>
          <cell r="G1946">
            <v>21276.27</v>
          </cell>
        </row>
        <row r="1947">
          <cell r="C1947" t="str">
            <v>Кропоткинское объединенное предприятие Стройиндустрии", ОАО</v>
          </cell>
          <cell r="D1947" t="str">
            <v>Крыло оголовка К-10</v>
          </cell>
          <cell r="G1947">
            <v>15699.15</v>
          </cell>
        </row>
        <row r="1948">
          <cell r="C1948" t="str">
            <v>Кропоткинское объединенное предприятие Стройиндустрии", ОАО</v>
          </cell>
          <cell r="D1948" t="str">
            <v>Крыло оголовка К-12</v>
          </cell>
          <cell r="G1948">
            <v>19862.71</v>
          </cell>
        </row>
        <row r="1949">
          <cell r="C1949" t="str">
            <v>Кропоткинское объединенное предприятие Стройиндустрии", ОАО</v>
          </cell>
          <cell r="D1949" t="str">
            <v>Крыло оголовка К-14</v>
          </cell>
          <cell r="G1949">
            <v>24833.9</v>
          </cell>
        </row>
        <row r="1950">
          <cell r="C1950" t="str">
            <v>Кропоткинское объединенное предприятие Стройиндустрии", ОАО</v>
          </cell>
          <cell r="D1950" t="str">
            <v>Блок фундамента Ф-20-3</v>
          </cell>
          <cell r="G1950">
            <v>13745.76</v>
          </cell>
        </row>
        <row r="1951">
          <cell r="C1951" t="str">
            <v>Кропоткинское объединенное предприятие Стройиндустрии", ОАО</v>
          </cell>
          <cell r="D1951" t="str">
            <v>Блок фундамента Ф-20-2</v>
          </cell>
          <cell r="G1951">
            <v>11011.86</v>
          </cell>
        </row>
        <row r="1952">
          <cell r="C1952" t="str">
            <v>Кропоткинское объединенное предприятие Стройиндустрии", ОАО</v>
          </cell>
          <cell r="D1952" t="str">
            <v>Блок фундамента Ф-20-1</v>
          </cell>
          <cell r="G1952">
            <v>9511.02</v>
          </cell>
        </row>
        <row r="1953">
          <cell r="C1953" t="str">
            <v>Кропоткинское объединенное предприятие Стройиндустрии", ОАО</v>
          </cell>
          <cell r="D1953" t="str">
            <v>Блок фундамента Ф-15-4</v>
          </cell>
          <cell r="G1953">
            <v>9386.44</v>
          </cell>
        </row>
        <row r="1954">
          <cell r="C1954" t="str">
            <v>Кропоткинское объединенное предприятие Стройиндустрии", ОАО</v>
          </cell>
          <cell r="D1954" t="str">
            <v>Лестничные ступени ЛС-12, ЛС-11</v>
          </cell>
          <cell r="G1954">
            <v>1148.31</v>
          </cell>
        </row>
        <row r="1955">
          <cell r="C1955" t="str">
            <v>Кропоткинское объединенное предприятие Стройиндустрии", ОАО</v>
          </cell>
          <cell r="D1955" t="str">
            <v>Лестничные ступени ЛС-13</v>
          </cell>
          <cell r="G1955">
            <v>1148.31</v>
          </cell>
        </row>
        <row r="1956">
          <cell r="C1956" t="str">
            <v>Кропоткинское объединенное предприятие Стройиндустрии", ОАО</v>
          </cell>
          <cell r="D1956" t="str">
            <v>Лестничные ступени ЛС-12-1</v>
          </cell>
          <cell r="G1956">
            <v>1243.22</v>
          </cell>
        </row>
        <row r="1957">
          <cell r="C1957" t="str">
            <v>"БЛОК-ЮГ", ООО</v>
          </cell>
          <cell r="D1957" t="str">
            <v>Дорожные плиты 1П30-18-30</v>
          </cell>
          <cell r="G1957">
            <v>6779.66</v>
          </cell>
        </row>
        <row r="1958">
          <cell r="C1958" t="str">
            <v>"БЛОК-ЮГ", ООО</v>
          </cell>
          <cell r="D1958" t="str">
            <v>Дорожные плиты 2П30-18-30</v>
          </cell>
          <cell r="G1958">
            <v>6440.68</v>
          </cell>
        </row>
        <row r="1959">
          <cell r="C1959" t="str">
            <v>"БЛОК-ЮГ", ООО</v>
          </cell>
          <cell r="D1959" t="str">
            <v>Дорожные плиты 1П30-15-10</v>
          </cell>
          <cell r="G1959">
            <v>5338.98</v>
          </cell>
        </row>
        <row r="1960">
          <cell r="C1960" t="str">
            <v>"БЛОК-ЮГ", ООО</v>
          </cell>
          <cell r="D1960" t="str">
            <v>Дорожные плиты ПД 20.15-6</v>
          </cell>
          <cell r="G1960">
            <v>4068.64</v>
          </cell>
        </row>
        <row r="1961">
          <cell r="C1961" t="str">
            <v>"БЛОК-ЮГ", ООО</v>
          </cell>
          <cell r="D1961" t="str">
            <v>Бетонные блоки ФБС 24-3-6</v>
          </cell>
          <cell r="G1961">
            <v>1542.37</v>
          </cell>
        </row>
        <row r="1962">
          <cell r="C1962" t="str">
            <v>"БЛОК-ЮГ", ООО</v>
          </cell>
          <cell r="D1962" t="str">
            <v>Бетонные блоки ФБС 24-4-6</v>
          </cell>
          <cell r="G1962">
            <v>1898.31</v>
          </cell>
        </row>
        <row r="1963">
          <cell r="C1963" t="str">
            <v>"БЛОК-ЮГ", ООО</v>
          </cell>
          <cell r="D1963" t="str">
            <v>Бетонные блоки ФБС 24-5-6</v>
          </cell>
          <cell r="G1963">
            <v>2372.88</v>
          </cell>
        </row>
        <row r="1964">
          <cell r="C1964" t="str">
            <v>"БЛОК-ЮГ", ООО</v>
          </cell>
          <cell r="D1964" t="str">
            <v>Бетонные блоки ФБС 24-6-6</v>
          </cell>
          <cell r="G1964">
            <v>2847.46</v>
          </cell>
        </row>
        <row r="1965">
          <cell r="C1965" t="str">
            <v>"БЛОК-ЮГ", ООО</v>
          </cell>
          <cell r="D1965" t="str">
            <v>Бетонные блоки ФБС 12-3-6</v>
          </cell>
          <cell r="G1965">
            <v>711.86</v>
          </cell>
        </row>
        <row r="1966">
          <cell r="C1966" t="str">
            <v>"БЛОК-ЮГ", ООО</v>
          </cell>
          <cell r="D1966" t="str">
            <v>Бетонные блоки ФБС 12-4-6</v>
          </cell>
          <cell r="G1966">
            <v>949.15</v>
          </cell>
        </row>
        <row r="1967">
          <cell r="C1967" t="str">
            <v>"БЛОК-ЮГ", ООО</v>
          </cell>
          <cell r="D1967" t="str">
            <v>Бетонные блоки ФБС 12-5-6</v>
          </cell>
          <cell r="G1967">
            <v>1305.08</v>
          </cell>
        </row>
        <row r="1968">
          <cell r="C1968" t="str">
            <v>"БЛОК-ЮГ", ООО</v>
          </cell>
          <cell r="D1968" t="str">
            <v>Бетонные блоки ФБС 12-6-6</v>
          </cell>
          <cell r="G1968">
            <v>1542.37</v>
          </cell>
        </row>
        <row r="1969">
          <cell r="C1969" t="str">
            <v>"БЛОК-ЮГ", ООО</v>
          </cell>
          <cell r="D1969" t="str">
            <v>Лекальные блоки для труб Блок №4 d=100</v>
          </cell>
          <cell r="G1969">
            <v>5841.53</v>
          </cell>
        </row>
        <row r="1970">
          <cell r="C1970" t="str">
            <v>"БЛОК-ЮГ", ООО</v>
          </cell>
          <cell r="D1970" t="str">
            <v>Лекальные блоки для труб Блок №5 d=100</v>
          </cell>
          <cell r="G1970">
            <v>4466.95</v>
          </cell>
        </row>
        <row r="1971">
          <cell r="C1971" t="str">
            <v>"БЛОК-ЮГ", ООО</v>
          </cell>
          <cell r="D1971" t="str">
            <v>Лекальные блоки для труб Блок упора У-1</v>
          </cell>
          <cell r="G1971">
            <v>2966.1</v>
          </cell>
        </row>
        <row r="1972">
          <cell r="C1972" t="str">
            <v>"БЛОК-ЮГ", ООО</v>
          </cell>
          <cell r="D1972" t="str">
            <v>Лекальные блоки для труб Блок упора У-2</v>
          </cell>
          <cell r="G1972">
            <v>3559.32</v>
          </cell>
        </row>
        <row r="1973">
          <cell r="C1973" t="str">
            <v>"БЛОК-ЮГ", ООО</v>
          </cell>
          <cell r="D1973" t="str">
            <v>Портальные стенки СТ-11 d=100</v>
          </cell>
          <cell r="G1973">
            <v>13881.36</v>
          </cell>
        </row>
        <row r="1974">
          <cell r="C1974" t="str">
            <v>"БЛОК-ЮГ", ООО</v>
          </cell>
          <cell r="D1974" t="str">
            <v>Портальные стенки СТ-13 d=160</v>
          </cell>
          <cell r="G1974">
            <v>21186.44</v>
          </cell>
        </row>
        <row r="1975">
          <cell r="C1975" t="str">
            <v>"БЛОК-ЮГ", ООО</v>
          </cell>
          <cell r="D1975" t="str">
            <v>Откосные стенки СТ-5 (левая, правая)</v>
          </cell>
          <cell r="G1975">
            <v>12813.56</v>
          </cell>
        </row>
        <row r="1976">
          <cell r="C1976" t="str">
            <v>"БЛОК-ЮГ", ООО</v>
          </cell>
          <cell r="D1976" t="str">
            <v>Откосные стенки СТ-7 (левая, правая)</v>
          </cell>
          <cell r="G1976">
            <v>22186.44</v>
          </cell>
        </row>
        <row r="1977">
          <cell r="C1977" t="str">
            <v>"БЛОК-ЮГ", ООО</v>
          </cell>
          <cell r="D1977" t="str">
            <v>Безнапорные трубы ТБ 50-50-3</v>
          </cell>
          <cell r="G1977">
            <v>10677.97</v>
          </cell>
        </row>
        <row r="1978">
          <cell r="C1978" t="str">
            <v>"БЛОК-ЮГ", ООО</v>
          </cell>
          <cell r="D1978" t="str">
            <v>Безнапорные трубы ТБ 50-50-2</v>
          </cell>
          <cell r="G1978">
            <v>9491.5300000000007</v>
          </cell>
        </row>
        <row r="1979">
          <cell r="C1979" t="str">
            <v>"БЛОК-ЮГ", ООО</v>
          </cell>
          <cell r="D1979" t="str">
            <v>Безнапорные трубы ТБ 60-50-3</v>
          </cell>
          <cell r="G1979">
            <v>11864.41</v>
          </cell>
        </row>
        <row r="1980">
          <cell r="C1980" t="str">
            <v>"БЛОК-ЮГ", ООО</v>
          </cell>
          <cell r="D1980" t="str">
            <v>Безнапорные трубы ТБ 60-50-2</v>
          </cell>
          <cell r="G1980">
            <v>10677.97</v>
          </cell>
        </row>
        <row r="1981">
          <cell r="C1981" t="str">
            <v>"БЛОК-ЮГ", ООО</v>
          </cell>
          <cell r="D1981" t="str">
            <v>Безнапорные трубы ТБ 80-50-3</v>
          </cell>
          <cell r="G1981">
            <v>21355.93</v>
          </cell>
        </row>
        <row r="1982">
          <cell r="C1982" t="str">
            <v>"БЛОК-ЮГ", ООО</v>
          </cell>
          <cell r="D1982" t="str">
            <v>Безнапорные трубы ТБ 80-50-2</v>
          </cell>
          <cell r="G1982">
            <v>20169.490000000002</v>
          </cell>
        </row>
        <row r="1983">
          <cell r="C1983" t="str">
            <v>"БЛОК-ЮГ", ООО</v>
          </cell>
          <cell r="D1983" t="str">
            <v>Безнапорные трубы Т 100-50-3</v>
          </cell>
          <cell r="G1983">
            <v>29661.02</v>
          </cell>
        </row>
        <row r="1984">
          <cell r="C1984" t="str">
            <v>"БЛОК-ЮГ", ООО</v>
          </cell>
          <cell r="D1984" t="str">
            <v>Безнапорные трубы Т 100-50-2</v>
          </cell>
          <cell r="G1984">
            <v>28474.58</v>
          </cell>
        </row>
        <row r="1985">
          <cell r="C1985" t="str">
            <v>"БЛОК-ЮГ", ООО</v>
          </cell>
          <cell r="D1985" t="str">
            <v>Безнапорные трубы Т 120-50-3</v>
          </cell>
          <cell r="G1985">
            <v>40338.980000000003</v>
          </cell>
        </row>
        <row r="1986">
          <cell r="C1986" t="str">
            <v>"БЛОК-ЮГ", ООО</v>
          </cell>
          <cell r="D1986" t="str">
            <v>Безнапорные трубы Т 120-50-2</v>
          </cell>
          <cell r="G1986">
            <v>39152.54</v>
          </cell>
        </row>
        <row r="1987">
          <cell r="C1987" t="str">
            <v>"БЛОК-ЮГ", ООО</v>
          </cell>
          <cell r="D1987" t="str">
            <v>Безнапорные трубы Т 160-50-3</v>
          </cell>
          <cell r="G1987">
            <v>54576.27</v>
          </cell>
        </row>
        <row r="1988">
          <cell r="C1988" t="str">
            <v>"БЛОК-ЮГ", ООО</v>
          </cell>
          <cell r="D1988" t="str">
            <v>Безнапорные трубы Т 160-50-2</v>
          </cell>
          <cell r="G1988">
            <v>53389.83</v>
          </cell>
        </row>
        <row r="1989">
          <cell r="C1989" t="str">
            <v>"БЛОК-ЮГ", ООО</v>
          </cell>
          <cell r="D1989" t="str">
            <v>Кольцо опорное КО-6</v>
          </cell>
          <cell r="G1989">
            <v>425.08</v>
          </cell>
        </row>
        <row r="1990">
          <cell r="C1990" t="str">
            <v>"БЛОК-ЮГ", ООО</v>
          </cell>
          <cell r="D1990" t="str">
            <v>Кольцо КС 5-5</v>
          </cell>
          <cell r="G1990">
            <v>1062.71</v>
          </cell>
        </row>
        <row r="1991">
          <cell r="C1991" t="str">
            <v>"БЛОК-ЮГ", ООО</v>
          </cell>
          <cell r="D1991" t="str">
            <v>Кольцо КС 7-3</v>
          </cell>
          <cell r="G1991">
            <v>671.19</v>
          </cell>
        </row>
        <row r="1992">
          <cell r="C1992" t="str">
            <v>"БЛОК-ЮГ", ООО</v>
          </cell>
          <cell r="D1992" t="str">
            <v>Кольцо КС 7-6</v>
          </cell>
          <cell r="G1992">
            <v>1342.37</v>
          </cell>
        </row>
        <row r="1993">
          <cell r="C1993" t="str">
            <v>"БЛОК-ЮГ", ООО</v>
          </cell>
          <cell r="D1993" t="str">
            <v>Кольцо КС 7-9</v>
          </cell>
          <cell r="G1993">
            <v>1566.1</v>
          </cell>
        </row>
        <row r="1994">
          <cell r="C1994" t="str">
            <v>"БЛОК-ЮГ", ООО</v>
          </cell>
          <cell r="D1994" t="str">
            <v>Кольцо КС 10-3</v>
          </cell>
          <cell r="G1994">
            <v>838.98</v>
          </cell>
        </row>
        <row r="1995">
          <cell r="C1995" t="str">
            <v>"БЛОК-ЮГ", ООО</v>
          </cell>
          <cell r="D1995" t="str">
            <v>Кольцо КС 10-6</v>
          </cell>
          <cell r="G1995">
            <v>1566.1</v>
          </cell>
        </row>
        <row r="1996">
          <cell r="C1996" t="str">
            <v>"БЛОК-ЮГ", ООО</v>
          </cell>
          <cell r="D1996" t="str">
            <v>Кольцо КС 10-9</v>
          </cell>
          <cell r="G1996">
            <v>2237.29</v>
          </cell>
        </row>
        <row r="1997">
          <cell r="C1997" t="str">
            <v>"БЛОК-ЮГ", ООО</v>
          </cell>
          <cell r="D1997" t="str">
            <v>Кольцо КС 15-3</v>
          </cell>
          <cell r="G1997">
            <v>1286.44</v>
          </cell>
        </row>
        <row r="1998">
          <cell r="C1998" t="str">
            <v>"БЛОК-ЮГ", ООО</v>
          </cell>
          <cell r="D1998" t="str">
            <v>Кольцо КС 15-4</v>
          </cell>
          <cell r="G1998">
            <v>1901.69</v>
          </cell>
        </row>
        <row r="1999">
          <cell r="C1999" t="str">
            <v>"БЛОК-ЮГ", ООО</v>
          </cell>
          <cell r="D1999" t="str">
            <v>Кольцо КС 15-6</v>
          </cell>
          <cell r="G1999">
            <v>2427.46</v>
          </cell>
        </row>
        <row r="2000">
          <cell r="C2000" t="str">
            <v>"БЛОК-ЮГ", ООО</v>
          </cell>
          <cell r="D2000" t="str">
            <v>Кольцо КС 15-9</v>
          </cell>
          <cell r="G2000">
            <v>3188.14</v>
          </cell>
        </row>
        <row r="2001">
          <cell r="C2001" t="str">
            <v>"БЛОК-ЮГ", ООО</v>
          </cell>
          <cell r="D2001" t="str">
            <v>Кольцо КС 20-3</v>
          </cell>
          <cell r="G2001">
            <v>2069.4899999999998</v>
          </cell>
        </row>
        <row r="2002">
          <cell r="C2002" t="str">
            <v>"БЛОК-ЮГ", ООО</v>
          </cell>
          <cell r="D2002" t="str">
            <v>Кольцо КС 20-6</v>
          </cell>
          <cell r="G2002">
            <v>3635.59</v>
          </cell>
        </row>
        <row r="2003">
          <cell r="C2003" t="str">
            <v>"БЛОК-ЮГ", ООО</v>
          </cell>
          <cell r="D2003" t="str">
            <v>Кольцо КС 20-9</v>
          </cell>
          <cell r="G2003">
            <v>4325.42</v>
          </cell>
        </row>
        <row r="2004">
          <cell r="C2004" t="str">
            <v>"БЛОК-ЮГ", ООО</v>
          </cell>
          <cell r="D2004" t="str">
            <v>Плита ПАГ-14</v>
          </cell>
          <cell r="G2004">
            <v>19576.27</v>
          </cell>
        </row>
        <row r="2005">
          <cell r="C2005" t="str">
            <v>"БЛОК-ЮГ", ООО</v>
          </cell>
          <cell r="D2005" t="str">
            <v>Плита ПАГ-18</v>
          </cell>
          <cell r="G2005">
            <v>26694.92</v>
          </cell>
        </row>
        <row r="2006">
          <cell r="C2006" t="str">
            <v>"БЛОК-ЮГ", ООО</v>
          </cell>
          <cell r="D2006" t="str">
            <v>Плита ПДН АтV</v>
          </cell>
          <cell r="G2006">
            <v>16016.95</v>
          </cell>
        </row>
        <row r="2007">
          <cell r="C2007" t="str">
            <v>"БЛОК-ЮГ", ООО</v>
          </cell>
          <cell r="D2007" t="str">
            <v>Плита ПП 10-1</v>
          </cell>
          <cell r="G2007">
            <v>1062.71</v>
          </cell>
        </row>
        <row r="2008">
          <cell r="C2008" t="str">
            <v>"БЛОК-ЮГ", ООО</v>
          </cell>
          <cell r="D2008" t="str">
            <v>Плита ПП 10-2</v>
          </cell>
          <cell r="G2008">
            <v>1398.31</v>
          </cell>
        </row>
        <row r="2009">
          <cell r="C2009" t="str">
            <v>"БЛОК-ЮГ", ООО</v>
          </cell>
          <cell r="D2009" t="str">
            <v>Плита ПП 15-1</v>
          </cell>
          <cell r="G2009">
            <v>2796.61</v>
          </cell>
        </row>
        <row r="2010">
          <cell r="C2010" t="str">
            <v>"БЛОК-ЮГ", ООО</v>
          </cell>
          <cell r="D2010" t="str">
            <v>Плита ПП 15-2</v>
          </cell>
          <cell r="G2010">
            <v>3076.27</v>
          </cell>
        </row>
        <row r="2011">
          <cell r="C2011" t="str">
            <v>"БЛОК-ЮГ", ООО</v>
          </cell>
          <cell r="D2011" t="str">
            <v>Плита ПП 20-1</v>
          </cell>
          <cell r="G2011">
            <v>6879.66</v>
          </cell>
        </row>
        <row r="2012">
          <cell r="C2012" t="str">
            <v>"БЛОК-ЮГ", ООО</v>
          </cell>
          <cell r="D2012" t="str">
            <v>Плита ПП 20-2</v>
          </cell>
          <cell r="G2012">
            <v>7103.39</v>
          </cell>
        </row>
        <row r="2013">
          <cell r="C2013" t="str">
            <v>"БЛОК-ЮГ", ООО</v>
          </cell>
          <cell r="D2013" t="str">
            <v>Плита ПН 10 днище</v>
          </cell>
          <cell r="G2013">
            <v>995.59</v>
          </cell>
        </row>
        <row r="2014">
          <cell r="C2014" t="str">
            <v>"БЛОК-ЮГ", ООО</v>
          </cell>
          <cell r="D2014" t="str">
            <v>Плита ПН 15 днище</v>
          </cell>
          <cell r="G2014">
            <v>2382.71</v>
          </cell>
        </row>
        <row r="2015">
          <cell r="C2015" t="str">
            <v>"БЛОК-ЮГ", ООО</v>
          </cell>
          <cell r="D2015" t="str">
            <v>Плита ПН 20 днище</v>
          </cell>
          <cell r="G2015">
            <v>4810.17</v>
          </cell>
        </row>
        <row r="2016">
          <cell r="C2016" t="str">
            <v>"БЛОК-ЮГ", ООО</v>
          </cell>
          <cell r="D2016" t="str">
            <v>Плита П 1</v>
          </cell>
          <cell r="G2016">
            <v>379.66</v>
          </cell>
        </row>
        <row r="2017">
          <cell r="C2017" t="str">
            <v>"БЛОК-ЮГ", ООО</v>
          </cell>
          <cell r="D2017" t="str">
            <v>Плита П 2</v>
          </cell>
          <cell r="G2017">
            <v>1661.02</v>
          </cell>
        </row>
        <row r="2018">
          <cell r="C2018" t="str">
            <v>"БЛОК-ЮГ", ООО</v>
          </cell>
          <cell r="D2018" t="str">
            <v>Лоток Л 2</v>
          </cell>
          <cell r="G2018">
            <v>4152.54</v>
          </cell>
        </row>
        <row r="2019">
          <cell r="C2019" t="str">
            <v>"БЛОК-ЮГ", ООО</v>
          </cell>
          <cell r="D2019" t="str">
            <v>Лоток Б-6 телескоп.</v>
          </cell>
          <cell r="G2019">
            <v>569.49</v>
          </cell>
        </row>
        <row r="2020">
          <cell r="C2020" t="str">
            <v>"БЛОК-ЮГ", ООО</v>
          </cell>
          <cell r="D2020" t="str">
            <v>Лоток Б-7 телескоп.</v>
          </cell>
          <cell r="G2020">
            <v>1661.02</v>
          </cell>
        </row>
        <row r="2021">
          <cell r="C2021" t="str">
            <v>"Югстрой"</v>
          </cell>
          <cell r="D2021" t="str">
            <v>Раствор М-100</v>
          </cell>
          <cell r="G2021">
            <v>3305.08</v>
          </cell>
        </row>
        <row r="2022">
          <cell r="C2022" t="str">
            <v>"Югстрой"</v>
          </cell>
          <cell r="D2022" t="str">
            <v>Раствор М-75</v>
          </cell>
          <cell r="G2022">
            <v>3135.59</v>
          </cell>
        </row>
        <row r="2023">
          <cell r="C2023" t="str">
            <v>"Югстрой"</v>
          </cell>
          <cell r="D2023" t="str">
            <v>Раствор М-150</v>
          </cell>
          <cell r="G2023">
            <v>3389.83</v>
          </cell>
        </row>
        <row r="2024">
          <cell r="C2024" t="str">
            <v>"Югстрой"</v>
          </cell>
          <cell r="D2024" t="str">
            <v>Бетон М-100</v>
          </cell>
          <cell r="G2024">
            <v>3220.34</v>
          </cell>
        </row>
        <row r="2025">
          <cell r="C2025" t="str">
            <v>"Югстрой"</v>
          </cell>
          <cell r="D2025" t="str">
            <v>Бетон М-150</v>
          </cell>
          <cell r="G2025">
            <v>3305.08</v>
          </cell>
        </row>
        <row r="2026">
          <cell r="C2026" t="str">
            <v>"Югстрой"</v>
          </cell>
          <cell r="D2026" t="str">
            <v>Бетон М-200</v>
          </cell>
          <cell r="G2026">
            <v>3516.95</v>
          </cell>
        </row>
        <row r="2027">
          <cell r="C2027" t="str">
            <v>"Югстрой"</v>
          </cell>
          <cell r="D2027" t="str">
            <v>Бетон М-250</v>
          </cell>
          <cell r="G2027">
            <v>3728.81</v>
          </cell>
        </row>
        <row r="2028">
          <cell r="C2028" t="str">
            <v>"Югстрой"</v>
          </cell>
          <cell r="D2028" t="str">
            <v>Бетон М-300</v>
          </cell>
          <cell r="G2028">
            <v>3983.05</v>
          </cell>
        </row>
        <row r="2029">
          <cell r="C2029" t="str">
            <v>"Югстрой"</v>
          </cell>
          <cell r="D2029" t="str">
            <v>Бетон М-350</v>
          </cell>
          <cell r="G2029">
            <v>4237.29</v>
          </cell>
        </row>
        <row r="2030">
          <cell r="C2030" t="str">
            <v>"Спецжелезобетон-Юг", ООО</v>
          </cell>
          <cell r="D2030" t="str">
            <v>Трубы ТС-60.30.3У*</v>
          </cell>
          <cell r="G2030">
            <v>6864.41</v>
          </cell>
        </row>
        <row r="2031">
          <cell r="C2031" t="str">
            <v>"Спецжелезобетон-Юг", ООО</v>
          </cell>
          <cell r="D2031" t="str">
            <v>Трубы ТС-80.30.3У*</v>
          </cell>
          <cell r="G2031">
            <v>11271.19</v>
          </cell>
        </row>
        <row r="2032">
          <cell r="C2032" t="str">
            <v>"Спецжелезобетон-Юг", ООО</v>
          </cell>
          <cell r="D2032" t="str">
            <v>Трубы ТС-100.30.3У*</v>
          </cell>
          <cell r="G2032">
            <v>16016.95</v>
          </cell>
        </row>
        <row r="2033">
          <cell r="C2033" t="str">
            <v>"Спецжелезобетон-Юг", ООО</v>
          </cell>
          <cell r="D2033" t="str">
            <v>Трубы ТС-120.30.3У*</v>
          </cell>
          <cell r="G2033">
            <v>22711.86</v>
          </cell>
        </row>
        <row r="2034">
          <cell r="C2034" t="str">
            <v>"Спецжелезобетон-Юг", ООО</v>
          </cell>
          <cell r="D2034" t="str">
            <v>Трубы ТС-160.30.3</v>
          </cell>
          <cell r="G2034">
            <v>29745.759999999998</v>
          </cell>
        </row>
        <row r="2035">
          <cell r="C2035" t="str">
            <v>"Спецжелезобетон-Юг", ООО</v>
          </cell>
          <cell r="D2035" t="str">
            <v>Трубы ТБ-40.25.3</v>
          </cell>
          <cell r="G2035">
            <v>5296.61</v>
          </cell>
        </row>
        <row r="2036">
          <cell r="C2036" t="str">
            <v>"Спецжелезобетон-Юг", ООО</v>
          </cell>
          <cell r="D2036" t="str">
            <v>Трубы ТБ-50.25.3</v>
          </cell>
          <cell r="G2036">
            <v>5974.58</v>
          </cell>
        </row>
        <row r="2037">
          <cell r="C2037" t="str">
            <v>"Спецжелезобетон-Юг", ООО</v>
          </cell>
          <cell r="D2037" t="str">
            <v>Трубы ТБ-200.25.3</v>
          </cell>
          <cell r="G2037">
            <v>53898.31</v>
          </cell>
        </row>
        <row r="2038">
          <cell r="C2038" t="str">
            <v>"Спецжелезобетон-Юг", ООО</v>
          </cell>
          <cell r="D2038" t="str">
            <v>Портальная стенка П 8.15</v>
          </cell>
          <cell r="G2038">
            <v>13983.05</v>
          </cell>
        </row>
        <row r="2039">
          <cell r="C2039" t="str">
            <v>"Спецжелезобетон-Юг", ООО</v>
          </cell>
          <cell r="D2039" t="str">
            <v>Портальная стенка П 10.15</v>
          </cell>
          <cell r="G2039">
            <v>12881.36</v>
          </cell>
        </row>
        <row r="2040">
          <cell r="C2040" t="str">
            <v>"Спецжелезобетон-Юг", ООО</v>
          </cell>
          <cell r="D2040" t="str">
            <v>Портальная стенка П 12.18</v>
          </cell>
          <cell r="G2040">
            <v>15677.97</v>
          </cell>
        </row>
        <row r="2041">
          <cell r="C2041" t="str">
            <v>"Спецжелезобетон-Юг", ООО</v>
          </cell>
          <cell r="D2041" t="str">
            <v>Портальная стенка П 16.22</v>
          </cell>
          <cell r="G2041">
            <v>17627.12</v>
          </cell>
        </row>
        <row r="2042">
          <cell r="C2042" t="str">
            <v>"Спецжелезобетон-Юг", ООО</v>
          </cell>
          <cell r="D2042" t="str">
            <v>Портальная стенка СТ-10</v>
          </cell>
          <cell r="G2042">
            <v>12118.64</v>
          </cell>
        </row>
        <row r="2043">
          <cell r="C2043" t="str">
            <v>"Спецжелезобетон-Юг", ООО</v>
          </cell>
          <cell r="D2043" t="str">
            <v>Откосное крыло СТ-4(лев./прав.)</v>
          </cell>
          <cell r="G2043">
            <v>9745.76</v>
          </cell>
        </row>
        <row r="2044">
          <cell r="C2044" t="str">
            <v>"Спецжелезобетон-Юг", ООО</v>
          </cell>
          <cell r="D2044" t="str">
            <v>Откосное крыло СТ-5(лев./прав.)</v>
          </cell>
          <cell r="G2044">
            <v>11525.42</v>
          </cell>
        </row>
        <row r="2045">
          <cell r="C2045" t="str">
            <v>"Спецжелезобетон-Юг", ООО</v>
          </cell>
          <cell r="D2045" t="str">
            <v>Откосное крыло К-16(лев./прав.)</v>
          </cell>
          <cell r="G2045">
            <v>18813.560000000001</v>
          </cell>
        </row>
        <row r="2046">
          <cell r="C2046" t="str">
            <v>"Спецжелезобетон-Юг", ООО</v>
          </cell>
          <cell r="D2046" t="str">
            <v>Лекальный блок Ф 12.1</v>
          </cell>
          <cell r="G2046">
            <v>5508.47</v>
          </cell>
        </row>
        <row r="2047">
          <cell r="C2047" t="str">
            <v>"Спецжелезобетон-Юг", ООО</v>
          </cell>
          <cell r="D2047" t="str">
            <v>Лекальный блок Ф 20.2</v>
          </cell>
          <cell r="G2047">
            <v>8644.07</v>
          </cell>
        </row>
        <row r="2048">
          <cell r="C2048" t="str">
            <v>"Спецжелезобетон-Юг", ООО</v>
          </cell>
          <cell r="D2048" t="str">
            <v>Лекальный блок Ф 20.4</v>
          </cell>
          <cell r="G2048">
            <v>11271.19</v>
          </cell>
        </row>
        <row r="2049">
          <cell r="C2049" t="str">
            <v>"Спецжелезобетон-Юг", ООО</v>
          </cell>
          <cell r="D2049" t="str">
            <v>Кольца КС 1-20-1</v>
          </cell>
          <cell r="G2049">
            <v>5686.44</v>
          </cell>
        </row>
        <row r="2050">
          <cell r="C2050" t="str">
            <v>"Спецжелезобетон-Юг", ООО</v>
          </cell>
          <cell r="D2050" t="str">
            <v>Кольца КС 10-9</v>
          </cell>
          <cell r="G2050">
            <v>2440.6799999999998</v>
          </cell>
        </row>
        <row r="2051">
          <cell r="C2051" t="str">
            <v>"Спецжелезобетон-Юг", ООО</v>
          </cell>
          <cell r="D2051" t="str">
            <v>Кольца КС 15-9</v>
          </cell>
          <cell r="G2051">
            <v>3194.92</v>
          </cell>
        </row>
        <row r="2052">
          <cell r="C2052" t="str">
            <v>"Спецжелезобетон-Юг", ООО</v>
          </cell>
          <cell r="D2052" t="str">
            <v>Звено круглое ЗК 3.100</v>
          </cell>
          <cell r="G2052">
            <v>5338.98</v>
          </cell>
        </row>
        <row r="2053">
          <cell r="C2053" t="str">
            <v>"Спецжелезобетон-Юг", ООО</v>
          </cell>
          <cell r="D2053" t="str">
            <v>Звено круглое ЗК 3.150</v>
          </cell>
          <cell r="G2053">
            <v>8050.85</v>
          </cell>
        </row>
        <row r="2054">
          <cell r="C2054" t="str">
            <v>"Спецжелезобетон-Юг", ООО</v>
          </cell>
          <cell r="D2054" t="str">
            <v>Звено круглое ЗК 3.200</v>
          </cell>
          <cell r="G2054">
            <v>10677.97</v>
          </cell>
        </row>
        <row r="2055">
          <cell r="C2055" t="str">
            <v>"Спецжелезобетон-Юг", ООО</v>
          </cell>
          <cell r="D2055" t="str">
            <v>Звено круглое ЗК 4.100</v>
          </cell>
          <cell r="G2055">
            <v>5338.98</v>
          </cell>
        </row>
        <row r="2056">
          <cell r="C2056" t="str">
            <v>"Спецжелезобетон-Юг", ООО</v>
          </cell>
          <cell r="D2056" t="str">
            <v>Звено круглое ЗК 4.150</v>
          </cell>
          <cell r="G2056">
            <v>8050.85</v>
          </cell>
        </row>
        <row r="2057">
          <cell r="C2057" t="str">
            <v>"Спецжелезобетон-Юг", ООО</v>
          </cell>
          <cell r="D2057" t="str">
            <v>Звено круглое ЗК 4.200</v>
          </cell>
          <cell r="G2057">
            <v>10677.97</v>
          </cell>
        </row>
        <row r="2058">
          <cell r="C2058" t="str">
            <v>"Спецжелезобетон-Юг", ООО</v>
          </cell>
          <cell r="D2058" t="str">
            <v>Лкальный блок ЛБ 1.201</v>
          </cell>
          <cell r="G2058">
            <v>5508.47</v>
          </cell>
        </row>
        <row r="2059">
          <cell r="C2059" t="str">
            <v>"Отрадненское ДРСУ", ОАО</v>
          </cell>
          <cell r="D2059" t="str">
            <v>Бетон М-100 В-7,5 щебень</v>
          </cell>
          <cell r="G2059">
            <v>3286</v>
          </cell>
        </row>
        <row r="2060">
          <cell r="C2060" t="str">
            <v>"Отрадненское ДРСУ", ОАО</v>
          </cell>
          <cell r="D2060" t="str">
            <v>Бетон М-150 В-12,5 щебень</v>
          </cell>
          <cell r="G2060">
            <v>3443</v>
          </cell>
        </row>
        <row r="2061">
          <cell r="C2061" t="str">
            <v>"Отрадненское ДРСУ", ОАО</v>
          </cell>
          <cell r="D2061" t="str">
            <v>Бетон М-200 В-15,0 щебень</v>
          </cell>
          <cell r="G2061">
            <v>3813</v>
          </cell>
        </row>
        <row r="2062">
          <cell r="C2062" t="str">
            <v>"Отрадненское ДРСУ", ОАО</v>
          </cell>
          <cell r="D2062" t="str">
            <v>Бетон М-250 В-20,0 щебень</v>
          </cell>
          <cell r="G2062">
            <v>4261</v>
          </cell>
        </row>
        <row r="2063">
          <cell r="C2063" t="str">
            <v>"Отрадненское ДРСУ", ОАО</v>
          </cell>
          <cell r="D2063" t="str">
            <v>Бетон М-300 В-22,5 щебень</v>
          </cell>
          <cell r="G2063">
            <v>4476</v>
          </cell>
        </row>
        <row r="2064">
          <cell r="C2064" t="str">
            <v>"Отрадненское ДРСУ", ОАО</v>
          </cell>
          <cell r="D2064" t="str">
            <v>Бетон М-50 (гравий)</v>
          </cell>
          <cell r="G2064">
            <v>2691</v>
          </cell>
        </row>
        <row r="2065">
          <cell r="C2065" t="str">
            <v>"Отрадненское ДРСУ", ОАО</v>
          </cell>
          <cell r="D2065" t="str">
            <v>Бетон М-100 (гравий)</v>
          </cell>
          <cell r="G2065">
            <v>2822</v>
          </cell>
        </row>
        <row r="2066">
          <cell r="C2066" t="str">
            <v>"Отрадненское ДРСУ", ОАО</v>
          </cell>
          <cell r="D2066" t="str">
            <v>Бетон М-150 (гравий)</v>
          </cell>
          <cell r="G2066">
            <v>2910</v>
          </cell>
        </row>
        <row r="2067">
          <cell r="C2067" t="str">
            <v>"Отрадненское ДРСУ", ОАО</v>
          </cell>
          <cell r="D2067" t="str">
            <v>Бетон М-200 (гравий)</v>
          </cell>
          <cell r="G2067">
            <v>3123</v>
          </cell>
        </row>
        <row r="2068">
          <cell r="C2068" t="str">
            <v>"Отрадненское ДРСУ", ОАО</v>
          </cell>
          <cell r="D2068" t="str">
            <v>Блок ФС-4</v>
          </cell>
          <cell r="G2068">
            <v>2173</v>
          </cell>
        </row>
        <row r="2069">
          <cell r="C2069" t="str">
            <v>"Отрадненское ДРСУ", ОАО</v>
          </cell>
          <cell r="D2069" t="str">
            <v>Блок ФБС-3</v>
          </cell>
          <cell r="G2069">
            <v>1643</v>
          </cell>
        </row>
        <row r="2070">
          <cell r="C2070" t="str">
            <v>"Отрадненское ДРСУ", ОАО</v>
          </cell>
          <cell r="D2070" t="str">
            <v xml:space="preserve">Бордюр БР 100.30.18 </v>
          </cell>
          <cell r="G2070">
            <v>493</v>
          </cell>
        </row>
        <row r="2071">
          <cell r="C2071" t="str">
            <v>"Отрадненское ДРСУ", ОАО</v>
          </cell>
          <cell r="D2071" t="str">
            <v>Поребрик БР 100.20.8</v>
          </cell>
          <cell r="G2071">
            <v>240</v>
          </cell>
        </row>
        <row r="2072">
          <cell r="C2072" t="str">
            <v>Отрадненское ДРСУ, ОАО</v>
          </cell>
          <cell r="D2072" t="str">
            <v>Плита под дорожный знак 1,0*1,0*0,1</v>
          </cell>
          <cell r="G2072">
            <v>825</v>
          </cell>
        </row>
        <row r="2073">
          <cell r="C2073" t="str">
            <v>"Отрадненское ДРСУ", ОАО</v>
          </cell>
          <cell r="D2073" t="str">
            <v>Раствор М-50</v>
          </cell>
          <cell r="G2073">
            <v>2750</v>
          </cell>
        </row>
        <row r="2074">
          <cell r="C2074" t="str">
            <v>"Отрадненское ДРСУ", ОАО</v>
          </cell>
          <cell r="D2074" t="str">
            <v>Раствор М-100</v>
          </cell>
          <cell r="G2074">
            <v>3138</v>
          </cell>
        </row>
        <row r="2075">
          <cell r="C2075" t="str">
            <v>"Отрадненское ДРСУ", ОАО</v>
          </cell>
          <cell r="D2075" t="str">
            <v>Раствор М-150</v>
          </cell>
          <cell r="G2075">
            <v>3559</v>
          </cell>
        </row>
        <row r="2076">
          <cell r="C2076" t="str">
            <v>"РегионДорСтрой", ООО</v>
          </cell>
          <cell r="D2076" t="str">
            <v>Бетон М-100 В-7,5</v>
          </cell>
          <cell r="G2076">
            <v>2305.08</v>
          </cell>
        </row>
        <row r="2077">
          <cell r="C2077" t="str">
            <v>"РегионДорСтрой", ООО</v>
          </cell>
          <cell r="D2077" t="str">
            <v>Бетон М-150 В-12,5</v>
          </cell>
          <cell r="G2077">
            <v>2444.92</v>
          </cell>
        </row>
        <row r="2078">
          <cell r="C2078" t="str">
            <v>"РегионДорСтрой", ООО</v>
          </cell>
          <cell r="D2078" t="str">
            <v>Бетон М-200 В-15,0</v>
          </cell>
          <cell r="G2078">
            <v>2533.9</v>
          </cell>
        </row>
        <row r="2079">
          <cell r="C2079" t="str">
            <v>"РегионДорСтрой", ООО</v>
          </cell>
          <cell r="D2079" t="str">
            <v>Бетон М-250 В-20,0</v>
          </cell>
          <cell r="G2079">
            <v>2627.12</v>
          </cell>
        </row>
        <row r="2080">
          <cell r="C2080" t="str">
            <v>"РегионДорСтрой", ООО</v>
          </cell>
          <cell r="D2080" t="str">
            <v>Бетон М-300 В-22,5</v>
          </cell>
          <cell r="G2080">
            <v>2872.88</v>
          </cell>
        </row>
        <row r="2081">
          <cell r="C2081" t="str">
            <v>"РегионДорСтрой", ООО</v>
          </cell>
          <cell r="D2081" t="str">
            <v>Бетон М-350 В-27,5</v>
          </cell>
          <cell r="G2081">
            <v>2923.73</v>
          </cell>
        </row>
        <row r="2082">
          <cell r="C2082" t="str">
            <v>"РегионДорСтрой", ООО</v>
          </cell>
          <cell r="D2082" t="str">
            <v>Бетон М-400 В-30,0</v>
          </cell>
          <cell r="G2082">
            <v>3008.47</v>
          </cell>
        </row>
        <row r="2083">
          <cell r="C2083" t="str">
            <v>"РегионДорСтрой", ООО</v>
          </cell>
          <cell r="D2083" t="str">
            <v>Бетон М-500 В-40,0</v>
          </cell>
          <cell r="G2083">
            <v>3644.07</v>
          </cell>
        </row>
        <row r="2084">
          <cell r="C2084" t="str">
            <v>"РегионДорСтрой", ООО</v>
          </cell>
          <cell r="D2084" t="str">
            <v>Раствор М-50</v>
          </cell>
          <cell r="G2084">
            <v>2271.19</v>
          </cell>
        </row>
        <row r="2085">
          <cell r="C2085" t="str">
            <v>"РегионДорСтрой", ООО</v>
          </cell>
          <cell r="D2085" t="str">
            <v>Раствор М-100</v>
          </cell>
          <cell r="G2085">
            <v>2533.9</v>
          </cell>
        </row>
        <row r="2086">
          <cell r="C2086" t="str">
            <v>"РегионДорСтрой", ООО</v>
          </cell>
          <cell r="D2086" t="str">
            <v>Раствор М-150</v>
          </cell>
          <cell r="G2086">
            <v>2881.36</v>
          </cell>
        </row>
        <row r="2087">
          <cell r="C2087" t="str">
            <v>"РегионДорСтрой", ООО</v>
          </cell>
          <cell r="D2087" t="str">
            <v>Раствор М-200</v>
          </cell>
          <cell r="G2087">
            <v>2906.78</v>
          </cell>
        </row>
        <row r="2088">
          <cell r="C2088" t="str">
            <v>"Дорожная фирма "Агат", ООО</v>
          </cell>
          <cell r="D2088" t="str">
            <v>Бетон М-100 В-7,5</v>
          </cell>
          <cell r="G2088">
            <v>2916.38</v>
          </cell>
        </row>
        <row r="2089">
          <cell r="C2089" t="str">
            <v>"Дорожная фирма "Агат", ООО</v>
          </cell>
          <cell r="D2089" t="str">
            <v>Бетон М-150 В-12,5</v>
          </cell>
          <cell r="G2089">
            <v>3015.72</v>
          </cell>
        </row>
        <row r="2090">
          <cell r="C2090" t="str">
            <v>"Дорожная фирма "Агат", ООО</v>
          </cell>
          <cell r="D2090" t="str">
            <v>Бетон М-200 В-15,0</v>
          </cell>
          <cell r="G2090">
            <v>3429.42</v>
          </cell>
        </row>
        <row r="2091">
          <cell r="C2091" t="str">
            <v>"Дорожная фирма "Агат", ООО</v>
          </cell>
          <cell r="D2091" t="str">
            <v>Бетон М-250 В-20,0</v>
          </cell>
          <cell r="G2091">
            <v>3543.76</v>
          </cell>
        </row>
        <row r="2092">
          <cell r="C2092" t="str">
            <v>"Дорожная фирма "Агат", ООО</v>
          </cell>
          <cell r="D2092" t="str">
            <v>Бетон М-300 В-22,5</v>
          </cell>
          <cell r="G2092">
            <v>3581.11</v>
          </cell>
        </row>
        <row r="2093">
          <cell r="C2093" t="str">
            <v>"Дорожная фирма "Агат", ООО</v>
          </cell>
          <cell r="D2093" t="str">
            <v xml:space="preserve">Бетон М-350 </v>
          </cell>
          <cell r="G2093">
            <v>3682.95</v>
          </cell>
        </row>
        <row r="2094">
          <cell r="C2094" t="str">
            <v>"Дорожная фирма "Агат", ООО</v>
          </cell>
          <cell r="D2094" t="str">
            <v>Раствор М-50</v>
          </cell>
          <cell r="G2094">
            <v>3073.07</v>
          </cell>
        </row>
        <row r="2095">
          <cell r="C2095" t="str">
            <v>"Дорожная фирма "Агат", ООО</v>
          </cell>
          <cell r="D2095" t="str">
            <v>Раствор М-100</v>
          </cell>
          <cell r="G2095">
            <v>3194.11</v>
          </cell>
        </row>
        <row r="2096">
          <cell r="C2096" t="str">
            <v>"Дорожная фирма "Агат", ООО</v>
          </cell>
          <cell r="D2096" t="str">
            <v>Раствор М-150</v>
          </cell>
          <cell r="G2096">
            <v>3603.84</v>
          </cell>
        </row>
        <row r="2097">
          <cell r="C2097" t="str">
            <v>"Ленинградское ДРСУ", ОАО</v>
          </cell>
          <cell r="D2097" t="str">
            <v>Бетон М-200 В-15,0</v>
          </cell>
          <cell r="G2097">
            <v>4233.5600000000004</v>
          </cell>
        </row>
        <row r="2098">
          <cell r="C2098" t="str">
            <v>"Ленинградское ДРСУ", ОАО</v>
          </cell>
          <cell r="D2098" t="str">
            <v>Бетон М-250 В-20,0</v>
          </cell>
          <cell r="G2098">
            <v>4720.32</v>
          </cell>
        </row>
        <row r="2099">
          <cell r="C2099" t="str">
            <v>"Ленинградское ДРСУ", ОАО</v>
          </cell>
          <cell r="D2099" t="str">
            <v>Раствор М-50</v>
          </cell>
          <cell r="G2099">
            <v>3002.38</v>
          </cell>
        </row>
        <row r="2100">
          <cell r="C2100" t="str">
            <v>"Ленинградское ДРСУ", ОАО</v>
          </cell>
          <cell r="D2100" t="str">
            <v>Раствор М-100</v>
          </cell>
          <cell r="G2100">
            <v>3234.6</v>
          </cell>
        </row>
        <row r="2101">
          <cell r="C2101" t="str">
            <v>"Ленинградское ДРСУ", ОАО</v>
          </cell>
          <cell r="D2101" t="str">
            <v>Раствор М-150</v>
          </cell>
          <cell r="G2101">
            <v>3651.07</v>
          </cell>
        </row>
        <row r="2102">
          <cell r="C2102" t="str">
            <v>"Ленинградское ДРСУ", ОАО</v>
          </cell>
          <cell r="D2102" t="str">
            <v>Раствор М-200</v>
          </cell>
          <cell r="G2102">
            <v>4024.11</v>
          </cell>
        </row>
        <row r="2103">
          <cell r="C2103" t="str">
            <v>"КРЫМСКБЕТОНПРОМ", ООО</v>
          </cell>
          <cell r="D2103" t="str">
            <v>Бетон М-50 В-3,5</v>
          </cell>
          <cell r="G2103">
            <v>2033.9</v>
          </cell>
        </row>
        <row r="2104">
          <cell r="C2104" t="str">
            <v>"КРЫМСКБЕТОНПРОМ", ООО</v>
          </cell>
          <cell r="D2104" t="str">
            <v>Бетон М-100 В-7,5</v>
          </cell>
          <cell r="G2104">
            <v>2203.39</v>
          </cell>
        </row>
        <row r="2105">
          <cell r="C2105" t="str">
            <v>"КРЫМСКБЕТОНПРОМ", ООО</v>
          </cell>
          <cell r="D2105" t="str">
            <v>Бетон М-150 В-12,5</v>
          </cell>
          <cell r="G2105">
            <v>2288.14</v>
          </cell>
        </row>
        <row r="2106">
          <cell r="C2106" t="str">
            <v>"КРЫМСКБЕТОНПРОМ", ООО</v>
          </cell>
          <cell r="D2106" t="str">
            <v>Бетон М-200 В-15,0</v>
          </cell>
          <cell r="G2106">
            <v>2457.63</v>
          </cell>
        </row>
        <row r="2107">
          <cell r="C2107" t="str">
            <v>"КРЫМСКБЕТОНПРОМ", ООО</v>
          </cell>
          <cell r="D2107" t="str">
            <v>Бетон М-250 В-20,0</v>
          </cell>
          <cell r="G2107">
            <v>2627.12</v>
          </cell>
        </row>
        <row r="2108">
          <cell r="C2108" t="str">
            <v>"КРЫМСКБЕТОНПРОМ", ООО</v>
          </cell>
          <cell r="D2108" t="str">
            <v>Бетон М-300 В-22,5</v>
          </cell>
          <cell r="G2108">
            <v>2796.61</v>
          </cell>
        </row>
        <row r="2109">
          <cell r="C2109" t="str">
            <v>"КРЫМСКБЕТОНПРОМ", ООО</v>
          </cell>
          <cell r="D2109" t="str">
            <v>Бетон М-350 В-25</v>
          </cell>
          <cell r="G2109">
            <v>2966.1</v>
          </cell>
        </row>
        <row r="2110">
          <cell r="C2110" t="str">
            <v>"КРЫМСКБЕТОНПРОМ", ООО</v>
          </cell>
          <cell r="D2110" t="str">
            <v>Бетон М-400 В-30</v>
          </cell>
          <cell r="G2110">
            <v>3135.59</v>
          </cell>
        </row>
        <row r="2111">
          <cell r="C2111" t="str">
            <v>"КРЫМСКБЕТОНПРОМ", ООО</v>
          </cell>
          <cell r="D2111" t="str">
            <v>Бетон М-450 В32,5-В35</v>
          </cell>
          <cell r="G2111">
            <v>3220.34</v>
          </cell>
        </row>
        <row r="2112">
          <cell r="C2112" t="str">
            <v>"КРЫМСКБЕТОНПРОМ", ООО</v>
          </cell>
          <cell r="D2112" t="str">
            <v>Бетон М-500 В-37,5</v>
          </cell>
          <cell r="G2112">
            <v>3389.83</v>
          </cell>
        </row>
        <row r="2113">
          <cell r="C2113" t="str">
            <v>"КРЫМСКБЕТОНПРОМ", ООО</v>
          </cell>
          <cell r="D2113" t="str">
            <v>Бетон М-550 В-40</v>
          </cell>
          <cell r="G2113">
            <v>3559.32</v>
          </cell>
        </row>
        <row r="2114">
          <cell r="C2114" t="str">
            <v>"КРЫМСКБЕТОНПРОМ", ООО</v>
          </cell>
          <cell r="D2114" t="str">
            <v>Раствор М-100 B-7,5</v>
          </cell>
          <cell r="G2114">
            <v>2118.64</v>
          </cell>
        </row>
        <row r="2115">
          <cell r="C2115" t="str">
            <v>"КРЫМСКБЕТОНПРОМ", ООО</v>
          </cell>
          <cell r="D2115" t="str">
            <v>Раствор М-200 В-15</v>
          </cell>
          <cell r="G2115">
            <v>2288.14</v>
          </cell>
        </row>
        <row r="2116">
          <cell r="C2116" t="str">
            <v>"КОНСТАНТА-2", ООО</v>
          </cell>
          <cell r="D2116" t="str">
            <v>Бетон М-100 В-7,5</v>
          </cell>
          <cell r="G2116">
            <v>2033.9</v>
          </cell>
        </row>
        <row r="2117">
          <cell r="C2117" t="str">
            <v>"КОНСТАНТА-2", ООО</v>
          </cell>
          <cell r="D2117" t="str">
            <v>Бетон М-150 В-10,0</v>
          </cell>
          <cell r="G2117">
            <v>2118.64</v>
          </cell>
        </row>
        <row r="2118">
          <cell r="C2118" t="str">
            <v>"КОНСТАНТА-2", ООО</v>
          </cell>
          <cell r="D2118" t="str">
            <v>Бетон М-200 В-15,0</v>
          </cell>
          <cell r="G2118">
            <v>2203.39</v>
          </cell>
        </row>
        <row r="2119">
          <cell r="C2119" t="str">
            <v>"КОНСТАНТА-2", ООО</v>
          </cell>
          <cell r="D2119" t="str">
            <v>Бетон М-250 В-20,0</v>
          </cell>
          <cell r="G2119">
            <v>2372.88</v>
          </cell>
        </row>
        <row r="2120">
          <cell r="C2120" t="str">
            <v>"КОНСТАНТА-2", ООО</v>
          </cell>
          <cell r="D2120" t="str">
            <v>Бетон М-300 В-22,5</v>
          </cell>
          <cell r="G2120">
            <v>2542.37</v>
          </cell>
        </row>
        <row r="2121">
          <cell r="C2121" t="str">
            <v>"КОНСТАНТА-2", ООО</v>
          </cell>
          <cell r="D2121" t="str">
            <v>Бетон М-350 В-25,0</v>
          </cell>
          <cell r="G2121">
            <v>2711.86</v>
          </cell>
        </row>
        <row r="2122">
          <cell r="C2122" t="str">
            <v>"КОНСТАНТА-2", ООО</v>
          </cell>
          <cell r="D2122" t="str">
            <v>Бетон М-400 В-30,0</v>
          </cell>
          <cell r="G2122">
            <v>3220.34</v>
          </cell>
        </row>
        <row r="2123">
          <cell r="C2123" t="str">
            <v>"Прибой плюс" ООО</v>
          </cell>
          <cell r="D2123" t="str">
            <v>Бетон М-100 В-7,5</v>
          </cell>
          <cell r="G2123">
            <v>2118.64</v>
          </cell>
        </row>
        <row r="2124">
          <cell r="C2124" t="str">
            <v>"Прибой плюс" ООО</v>
          </cell>
          <cell r="D2124" t="str">
            <v>Бетон М-150 В-12,5</v>
          </cell>
          <cell r="G2124">
            <v>2245.7600000000002</v>
          </cell>
        </row>
        <row r="2125">
          <cell r="C2125" t="str">
            <v>"Прибой плюс" ООО</v>
          </cell>
          <cell r="D2125" t="str">
            <v>Бетон М-200 В-15,0</v>
          </cell>
          <cell r="G2125">
            <v>2330.5100000000002</v>
          </cell>
        </row>
        <row r="2126">
          <cell r="C2126" t="str">
            <v>"Прибой плюс" ООО</v>
          </cell>
          <cell r="D2126" t="str">
            <v>Бетон М-250 В-20,0</v>
          </cell>
          <cell r="G2126">
            <v>2415.25</v>
          </cell>
        </row>
        <row r="2127">
          <cell r="C2127" t="str">
            <v>"Прибой плюс" ООО</v>
          </cell>
          <cell r="D2127" t="str">
            <v>Бетон М-300 В-22,5</v>
          </cell>
          <cell r="G2127">
            <v>2500</v>
          </cell>
        </row>
        <row r="2128">
          <cell r="C2128" t="str">
            <v>"Прибой плюс" ООО</v>
          </cell>
          <cell r="D2128" t="str">
            <v>Бетон М-350 В-25,0</v>
          </cell>
          <cell r="G2128">
            <v>2669.49</v>
          </cell>
        </row>
        <row r="2129">
          <cell r="C2129" t="str">
            <v>"Прибой плюс" ООО</v>
          </cell>
          <cell r="D2129" t="str">
            <v>Бетон М-400 В-30,0</v>
          </cell>
          <cell r="G2129">
            <v>3220.34</v>
          </cell>
        </row>
        <row r="2130">
          <cell r="C2130" t="str">
            <v>ИП Багманян Э.А</v>
          </cell>
          <cell r="D2130" t="str">
            <v>Раствор М-50</v>
          </cell>
          <cell r="G2130">
            <v>2900</v>
          </cell>
        </row>
        <row r="2131">
          <cell r="C2131" t="str">
            <v>ИП Багманян Э.А</v>
          </cell>
          <cell r="D2131" t="str">
            <v>Раствор М-75</v>
          </cell>
          <cell r="G2131">
            <v>3200</v>
          </cell>
        </row>
        <row r="2132">
          <cell r="C2132" t="str">
            <v>ИП Багманян Э.А</v>
          </cell>
          <cell r="D2132" t="str">
            <v>Раствор М-100</v>
          </cell>
          <cell r="G2132">
            <v>3250</v>
          </cell>
        </row>
        <row r="2133">
          <cell r="C2133" t="str">
            <v>ИП Багманян Э.А</v>
          </cell>
          <cell r="D2133" t="str">
            <v>Раствор М-150</v>
          </cell>
          <cell r="G2133">
            <v>3350</v>
          </cell>
        </row>
        <row r="2134">
          <cell r="C2134" t="str">
            <v>ИП Багманян Э.А</v>
          </cell>
          <cell r="D2134" t="str">
            <v>Раствор М-200</v>
          </cell>
          <cell r="G2134">
            <v>3500</v>
          </cell>
        </row>
        <row r="2135">
          <cell r="C2135" t="str">
            <v>ИП Багманян Э.А</v>
          </cell>
          <cell r="D2135" t="str">
            <v xml:space="preserve">Бетон М-100 </v>
          </cell>
          <cell r="G2135">
            <v>3250</v>
          </cell>
        </row>
        <row r="2136">
          <cell r="C2136" t="str">
            <v>ИП Багманян Э.А</v>
          </cell>
          <cell r="D2136" t="str">
            <v xml:space="preserve">Бетон М-150 </v>
          </cell>
          <cell r="G2136">
            <v>3350</v>
          </cell>
        </row>
        <row r="2137">
          <cell r="C2137" t="str">
            <v>ИП Багманян Э.А</v>
          </cell>
          <cell r="D2137" t="str">
            <v xml:space="preserve">Бетон М-200 </v>
          </cell>
          <cell r="G2137">
            <v>3500</v>
          </cell>
        </row>
        <row r="2138">
          <cell r="C2138" t="str">
            <v>ИП Багманян Э.А</v>
          </cell>
          <cell r="D2138" t="str">
            <v xml:space="preserve">Бетон М-250 </v>
          </cell>
          <cell r="G2138">
            <v>3750</v>
          </cell>
        </row>
        <row r="2139">
          <cell r="C2139" t="str">
            <v>ИП Багманян Э.А</v>
          </cell>
          <cell r="D2139" t="str">
            <v xml:space="preserve">Бетон М-300 </v>
          </cell>
          <cell r="G2139">
            <v>4050</v>
          </cell>
        </row>
        <row r="2140">
          <cell r="C2140" t="str">
            <v>ИП Багманян Э.А</v>
          </cell>
          <cell r="D2140" t="str">
            <v>ФБС 2,4*0,3*0,6</v>
          </cell>
          <cell r="G2140">
            <v>1581.7</v>
          </cell>
        </row>
        <row r="2141">
          <cell r="C2141" t="str">
            <v>ИП Багманян Э.А</v>
          </cell>
          <cell r="D2141" t="str">
            <v>ФБС 2,4*0,4*0,6</v>
          </cell>
          <cell r="G2141">
            <v>1748.19</v>
          </cell>
        </row>
        <row r="2142">
          <cell r="C2142" t="str">
            <v>ИП Багманян Э.А</v>
          </cell>
          <cell r="D2142" t="str">
            <v>ФБС 2,4*0,5*0,6</v>
          </cell>
          <cell r="G2142">
            <v>1997.94</v>
          </cell>
        </row>
        <row r="2143">
          <cell r="C2143" t="str">
            <v>ИП Багманян Э.А</v>
          </cell>
          <cell r="D2143" t="str">
            <v>ФБС 2,4*0,6*0,6</v>
          </cell>
          <cell r="G2143">
            <v>2247.6799999999998</v>
          </cell>
        </row>
        <row r="2144">
          <cell r="C2144" t="str">
            <v>"АЗАК", ООО</v>
          </cell>
          <cell r="D2144" t="str">
            <v xml:space="preserve">Бетон М-50 </v>
          </cell>
          <cell r="G2144">
            <v>3200</v>
          </cell>
        </row>
        <row r="2145">
          <cell r="C2145" t="str">
            <v>"АЗАК", ООО</v>
          </cell>
          <cell r="D2145" t="str">
            <v>Бетон М-100 В-7,5</v>
          </cell>
          <cell r="G2145">
            <v>3550</v>
          </cell>
        </row>
        <row r="2146">
          <cell r="C2146" t="str">
            <v>"АЗАК", ООО</v>
          </cell>
          <cell r="D2146" t="str">
            <v>Бетон М-150 В-10,0</v>
          </cell>
          <cell r="G2146">
            <v>3850</v>
          </cell>
        </row>
        <row r="2147">
          <cell r="C2147" t="str">
            <v>"АЗАК", ООО</v>
          </cell>
          <cell r="D2147" t="str">
            <v>Бетон М-200 В-15,0</v>
          </cell>
          <cell r="G2147">
            <v>4050</v>
          </cell>
        </row>
        <row r="2148">
          <cell r="C2148" t="str">
            <v>"АЗАК", ООО</v>
          </cell>
          <cell r="D2148" t="str">
            <v>Бетон М-250 В-20,0</v>
          </cell>
          <cell r="G2148">
            <v>4150</v>
          </cell>
        </row>
        <row r="2149">
          <cell r="C2149" t="str">
            <v>"АЗАК", ООО</v>
          </cell>
          <cell r="D2149" t="str">
            <v>Бетон М-300 В-22,5</v>
          </cell>
          <cell r="G2149">
            <v>4300</v>
          </cell>
        </row>
        <row r="2150">
          <cell r="C2150" t="str">
            <v>"АЗАК", ООО</v>
          </cell>
          <cell r="D2150" t="str">
            <v>Бетон М-400</v>
          </cell>
          <cell r="G2150">
            <v>4510</v>
          </cell>
        </row>
        <row r="2151">
          <cell r="C2151" t="str">
            <v>"АЗАК", ООО</v>
          </cell>
          <cell r="D2151" t="str">
            <v>Раствор М-50</v>
          </cell>
          <cell r="G2151">
            <v>2912</v>
          </cell>
        </row>
        <row r="2152">
          <cell r="C2152" t="str">
            <v>"АЗАК", ООО</v>
          </cell>
          <cell r="D2152" t="str">
            <v>Раствор М-100</v>
          </cell>
          <cell r="G2152">
            <v>3240</v>
          </cell>
        </row>
        <row r="2153">
          <cell r="C2153" t="str">
            <v>"АЗАК", ООО</v>
          </cell>
          <cell r="D2153" t="str">
            <v>Раствор М-150</v>
          </cell>
          <cell r="G2153">
            <v>3450</v>
          </cell>
        </row>
        <row r="2154">
          <cell r="C2154" t="str">
            <v>"АЗАК", ООО</v>
          </cell>
          <cell r="D2154" t="str">
            <v>Фундаментные блоки ФС-3</v>
          </cell>
          <cell r="G2154">
            <v>2176</v>
          </cell>
        </row>
        <row r="2155">
          <cell r="C2155" t="str">
            <v>"АЗАК", ООО</v>
          </cell>
          <cell r="D2155" t="str">
            <v>Фундаментные блоки ФС-4</v>
          </cell>
          <cell r="G2155">
            <v>2734</v>
          </cell>
        </row>
        <row r="2156">
          <cell r="C2156" t="str">
            <v>"АЗАК", ООО</v>
          </cell>
          <cell r="D2156" t="str">
            <v>Фундаментные блоки ФС-5</v>
          </cell>
          <cell r="G2156">
            <v>3296</v>
          </cell>
        </row>
        <row r="2157">
          <cell r="C2157" t="str">
            <v>"АЗАК", ООО</v>
          </cell>
          <cell r="D2157" t="str">
            <v>Фундаментные блоки ФС-6</v>
          </cell>
          <cell r="G2157">
            <v>3852</v>
          </cell>
        </row>
        <row r="2158">
          <cell r="C2158" t="str">
            <v>"АЗАК", ООО</v>
          </cell>
          <cell r="D2158" t="str">
            <v xml:space="preserve">Бордюр тротуарный </v>
          </cell>
          <cell r="G2158">
            <v>85</v>
          </cell>
        </row>
        <row r="2159">
          <cell r="C2159" t="str">
            <v>"Южная Корона-БКЗ", ООО</v>
          </cell>
          <cell r="D2159" t="str">
            <v>Бетон М-50 В-3,5</v>
          </cell>
          <cell r="G2159">
            <v>2372.8813559322034</v>
          </cell>
        </row>
        <row r="2160">
          <cell r="C2160" t="str">
            <v>"Южная Корона-БКЗ", ООО</v>
          </cell>
          <cell r="D2160" t="str">
            <v>Бетон М-100 В-7,5</v>
          </cell>
          <cell r="G2160">
            <v>2500</v>
          </cell>
        </row>
        <row r="2161">
          <cell r="C2161" t="str">
            <v>"Южная Корона-БКЗ", ООО</v>
          </cell>
          <cell r="D2161" t="str">
            <v>Бетон М-150 В-10</v>
          </cell>
          <cell r="G2161">
            <v>2627.1186440677966</v>
          </cell>
        </row>
        <row r="2162">
          <cell r="C2162" t="str">
            <v>"Южная Корона-БКЗ", ООО</v>
          </cell>
          <cell r="D2162" t="str">
            <v>Бетон М-200 В-15,0</v>
          </cell>
          <cell r="G2162">
            <v>2796.6101694915255</v>
          </cell>
        </row>
        <row r="2163">
          <cell r="C2163" t="str">
            <v>"Южная Корона-БКЗ", ООО</v>
          </cell>
          <cell r="D2163" t="str">
            <v>Бетон М-250 В-20,0</v>
          </cell>
          <cell r="G2163">
            <v>2966.1016949152545</v>
          </cell>
        </row>
        <row r="2164">
          <cell r="C2164" t="str">
            <v>"Южная Корона-БКЗ", ООО</v>
          </cell>
          <cell r="D2164" t="str">
            <v>Бетон М-300 В-22,5</v>
          </cell>
          <cell r="G2164">
            <v>3220.3389830508477</v>
          </cell>
        </row>
        <row r="2165">
          <cell r="C2165" t="str">
            <v>"Южная Корона-БКЗ", ООО</v>
          </cell>
          <cell r="D2165" t="str">
            <v>Бетон М-350 В-25,0</v>
          </cell>
          <cell r="G2165">
            <v>3474.5762711864409</v>
          </cell>
        </row>
        <row r="2166">
          <cell r="C2166" t="str">
            <v>"Южная Корона-БКЗ", ООО</v>
          </cell>
          <cell r="D2166" t="str">
            <v>Бетон М-400 В-30,0</v>
          </cell>
          <cell r="G2166">
            <v>3644.0677966101698</v>
          </cell>
        </row>
        <row r="2167">
          <cell r="C2167" t="str">
            <v>"Южная Корона-БКЗ", ООО</v>
          </cell>
          <cell r="D2167" t="str">
            <v>Бетон М-450 В-35,0</v>
          </cell>
          <cell r="G2167">
            <v>3813.5593220338983</v>
          </cell>
        </row>
        <row r="2168">
          <cell r="C2168" t="str">
            <v>"Южная Корона-БКЗ", ООО</v>
          </cell>
          <cell r="D2168" t="str">
            <v>Бетон М-500 В-40,0</v>
          </cell>
          <cell r="G2168">
            <v>3983.0508474576272</v>
          </cell>
        </row>
        <row r="2169">
          <cell r="C2169" t="str">
            <v>"Южная Корона-БКЗ", ООО</v>
          </cell>
          <cell r="D2169" t="str">
            <v>ФБС 24-4-6</v>
          </cell>
          <cell r="G2169">
            <v>1440.6779661016949</v>
          </cell>
        </row>
        <row r="2170">
          <cell r="C2170" t="str">
            <v>ПКФ "ВОЛГА", ООО</v>
          </cell>
          <cell r="D2170" t="str">
            <v>Бетон М-100 В-7,5</v>
          </cell>
          <cell r="G2170">
            <v>3101.69</v>
          </cell>
        </row>
        <row r="2171">
          <cell r="C2171" t="str">
            <v>ПКФ "ВОЛГА", ООО</v>
          </cell>
          <cell r="D2171" t="str">
            <v>Бетон М-150 В-12,5</v>
          </cell>
          <cell r="G2171">
            <v>3355.93</v>
          </cell>
        </row>
        <row r="2172">
          <cell r="C2172" t="str">
            <v>ПКФ "ВОЛГА", ООО</v>
          </cell>
          <cell r="D2172" t="str">
            <v>Бетон М-200 В-15,0</v>
          </cell>
          <cell r="G2172">
            <v>3567.8</v>
          </cell>
        </row>
        <row r="2173">
          <cell r="C2173" t="str">
            <v>ПКФ "ВОЛГА", ООО</v>
          </cell>
          <cell r="D2173" t="str">
            <v>Бетон М-250 В-20,0</v>
          </cell>
          <cell r="G2173">
            <v>3728.81</v>
          </cell>
        </row>
        <row r="2174">
          <cell r="C2174" t="str">
            <v>ПКФ "ВОЛГА", ООО</v>
          </cell>
          <cell r="D2174" t="str">
            <v>Бетон М-300 В-22,5</v>
          </cell>
          <cell r="G2174">
            <v>4127.12</v>
          </cell>
        </row>
        <row r="2175">
          <cell r="C2175" t="str">
            <v>"БЕТОН-СЕРВИС", ООО</v>
          </cell>
          <cell r="D2175" t="str">
            <v>Бетон М-100 В-7,5</v>
          </cell>
          <cell r="G2175">
            <v>3000</v>
          </cell>
        </row>
        <row r="2176">
          <cell r="C2176" t="str">
            <v>"БЕТОН-СЕРВИС", ООО</v>
          </cell>
          <cell r="D2176" t="str">
            <v>Бетон М-150 В-12,5</v>
          </cell>
          <cell r="G2176">
            <v>3093.22</v>
          </cell>
        </row>
        <row r="2177">
          <cell r="C2177" t="str">
            <v>"БЕТОН-СЕРВИС", ООО</v>
          </cell>
          <cell r="D2177" t="str">
            <v>Бетон М-200 В-15,0</v>
          </cell>
          <cell r="G2177">
            <v>3186.44</v>
          </cell>
        </row>
        <row r="2178">
          <cell r="C2178" t="str">
            <v>"БЕТОН-СЕРВИС", ООО</v>
          </cell>
          <cell r="D2178" t="str">
            <v>Бетон М-250 В-20,0</v>
          </cell>
          <cell r="G2178">
            <v>3279.66</v>
          </cell>
        </row>
        <row r="2179">
          <cell r="C2179" t="str">
            <v>"БЕТОН-СЕРВИС", ООО</v>
          </cell>
          <cell r="D2179" t="str">
            <v>Бетон М-300 В-22,5</v>
          </cell>
          <cell r="G2179">
            <v>3415.25</v>
          </cell>
        </row>
        <row r="2180">
          <cell r="C2180" t="str">
            <v>"БЕТОН-СЕРВИС", ООО</v>
          </cell>
          <cell r="D2180" t="str">
            <v>Бетон М-350 В-25,0</v>
          </cell>
          <cell r="G2180">
            <v>3508.47</v>
          </cell>
        </row>
        <row r="2181">
          <cell r="C2181" t="str">
            <v>"БЕТОН-СЕРВИС", ООО</v>
          </cell>
          <cell r="D2181" t="str">
            <v>Бетон М-400 В-30,0</v>
          </cell>
          <cell r="G2181">
            <v>3601.69</v>
          </cell>
        </row>
        <row r="2182">
          <cell r="C2182" t="str">
            <v>"БЕТОН-СЕРВИС", ООО</v>
          </cell>
          <cell r="D2182" t="str">
            <v>Бетон М-450 В-35,0</v>
          </cell>
          <cell r="G2182">
            <v>3771.19</v>
          </cell>
        </row>
        <row r="2183">
          <cell r="C2183" t="str">
            <v>"БЕТОН-СЕРВИС", ООО</v>
          </cell>
          <cell r="D2183" t="str">
            <v>Бетон гидротех. М-300 В-22,5 F-200 W-4</v>
          </cell>
          <cell r="G2183">
            <v>3491.53</v>
          </cell>
        </row>
        <row r="2184">
          <cell r="C2184" t="str">
            <v>"БЕТОН-СЕРВИС", ООО</v>
          </cell>
          <cell r="D2184" t="str">
            <v>Бетон гидротех. М-350 В-25,0 F-200 W-6</v>
          </cell>
          <cell r="G2184">
            <v>3584.75</v>
          </cell>
        </row>
        <row r="2185">
          <cell r="C2185" t="str">
            <v>"БЕТОН-СЕРВИС", ООО</v>
          </cell>
          <cell r="D2185" t="str">
            <v>Бетон гидротех. М-400 В-30,0 F-200 W-8</v>
          </cell>
          <cell r="G2185">
            <v>3677.97</v>
          </cell>
        </row>
        <row r="2186">
          <cell r="C2186" t="str">
            <v>"БЕТОН-СЕРВИС", ООО</v>
          </cell>
          <cell r="D2186" t="str">
            <v>Бетон гидротех. М-450 В-35,0 F-200 W-12</v>
          </cell>
          <cell r="G2186">
            <v>3847.46</v>
          </cell>
        </row>
        <row r="2187">
          <cell r="C2187" t="str">
            <v>"БЕТОН-СЕРВИС", ООО</v>
          </cell>
          <cell r="D2187" t="str">
            <v>Бетон гидротех. М-500 В-37,5 F-300 W-12</v>
          </cell>
          <cell r="G2187">
            <v>4016.95</v>
          </cell>
        </row>
        <row r="2188">
          <cell r="C2188" t="str">
            <v>"БЕТОН-СЕРВИС", ООО</v>
          </cell>
          <cell r="D2188" t="str">
            <v>Бетон гидротех. М-550 В-40,0 F-300 W-12</v>
          </cell>
          <cell r="G2188">
            <v>4211.8599999999997</v>
          </cell>
        </row>
        <row r="2189">
          <cell r="C2189" t="str">
            <v>"БЕТОН-СЕРВИС", ООО</v>
          </cell>
          <cell r="D2189" t="str">
            <v>Бетон гидротех. М-600 В-45,0 F-300 W-12</v>
          </cell>
          <cell r="G2189">
            <v>4338.9799999999996</v>
          </cell>
        </row>
        <row r="2190">
          <cell r="C2190" t="str">
            <v>"БЕТОН-СЕРВИС", ООО</v>
          </cell>
          <cell r="D2190" t="str">
            <v>Раствор М-50</v>
          </cell>
          <cell r="G2190">
            <v>2966.1</v>
          </cell>
        </row>
        <row r="2191">
          <cell r="C2191" t="str">
            <v>"БЕТОН-СЕРВИС", ООО</v>
          </cell>
          <cell r="D2191" t="str">
            <v>Раствор М-100</v>
          </cell>
          <cell r="G2191">
            <v>3101.69</v>
          </cell>
        </row>
        <row r="2192">
          <cell r="C2192" t="str">
            <v>"БЕТОН-СЕРВИС", ООО</v>
          </cell>
          <cell r="D2192" t="str">
            <v>Раствор М-150</v>
          </cell>
          <cell r="G2192">
            <v>3220.34</v>
          </cell>
        </row>
        <row r="2193">
          <cell r="C2193" t="str">
            <v>"БЕТОН-СЕРВИС", ООО</v>
          </cell>
          <cell r="D2193" t="str">
            <v>Раствор М-200</v>
          </cell>
          <cell r="G2193">
            <v>3516.95</v>
          </cell>
        </row>
        <row r="2194">
          <cell r="C2194" t="str">
            <v>"БЕТОН-СЕРВИС", ООО</v>
          </cell>
          <cell r="D2194" t="str">
            <v>Раствор М-300</v>
          </cell>
          <cell r="G2194">
            <v>3813.56</v>
          </cell>
        </row>
        <row r="2195">
          <cell r="C2195" t="str">
            <v>"БЕТОН-СЕРВИС", ООО</v>
          </cell>
          <cell r="D2195" t="str">
            <v>Раствор М-350</v>
          </cell>
          <cell r="G2195">
            <v>4025.42</v>
          </cell>
        </row>
        <row r="2196">
          <cell r="C2196" t="str">
            <v>"БЕТОН-СЕРВИС", ООО</v>
          </cell>
          <cell r="D2196" t="str">
            <v>Раствор М-400</v>
          </cell>
          <cell r="G2196">
            <v>4279.66</v>
          </cell>
        </row>
        <row r="2197">
          <cell r="C2197" t="str">
            <v>"Гулькевичский" АПСК ОАО</v>
          </cell>
          <cell r="D2197" t="str">
            <v>Фундаментные блоки ФБС 24-3-6т</v>
          </cell>
          <cell r="G2197">
            <v>1150</v>
          </cell>
        </row>
        <row r="2198">
          <cell r="C2198" t="str">
            <v>"Гулькевичский" АПСК ОАО</v>
          </cell>
          <cell r="D2198" t="str">
            <v>Фундаментные блоки ФБС 24-4-6т</v>
          </cell>
          <cell r="G2198">
            <v>1642.37</v>
          </cell>
        </row>
        <row r="2199">
          <cell r="C2199" t="str">
            <v>"Гулькевичский" АПСК ОАО</v>
          </cell>
          <cell r="D2199" t="str">
            <v>Фундаментные блоки ФБС 24-5-6т</v>
          </cell>
          <cell r="G2199">
            <v>1935.59</v>
          </cell>
        </row>
        <row r="2200">
          <cell r="C2200" t="str">
            <v>"Гулькевичский" АПСК ОАО</v>
          </cell>
          <cell r="D2200" t="str">
            <v>Фундаментные блоки ФБС 12-3-6т</v>
          </cell>
          <cell r="G2200">
            <v>608.47</v>
          </cell>
        </row>
        <row r="2201">
          <cell r="C2201" t="str">
            <v>"Гулькевичский" АПСК ОАО</v>
          </cell>
          <cell r="D2201" t="str">
            <v>Фундаментные блоки ФБС 12-4-6т</v>
          </cell>
          <cell r="G2201">
            <v>824.58</v>
          </cell>
        </row>
        <row r="2202">
          <cell r="C2202" t="str">
            <v>"Гулькевичский" АПСК ОАО</v>
          </cell>
          <cell r="D2202" t="str">
            <v>Фундаментные блоки ФБС 12-5-6т</v>
          </cell>
          <cell r="G2202">
            <v>957.63</v>
          </cell>
        </row>
        <row r="2203">
          <cell r="C2203" t="str">
            <v>"Гулькевичский" АПСК ОАО</v>
          </cell>
          <cell r="D2203" t="str">
            <v>Фундаментные блоки ФБС 9-3-6т</v>
          </cell>
          <cell r="G2203">
            <v>428.81</v>
          </cell>
        </row>
        <row r="2204">
          <cell r="C2204" t="str">
            <v>"Гулькевичский" АПСК ОАО</v>
          </cell>
          <cell r="D2204" t="str">
            <v>Фундаментные блоки ФБС 9-4-6т</v>
          </cell>
          <cell r="G2204">
            <v>583.04999999999995</v>
          </cell>
        </row>
        <row r="2205">
          <cell r="C2205" t="str">
            <v>"Гулькевичский" АПСК ОАО</v>
          </cell>
          <cell r="D2205" t="str">
            <v>Фундаментные блоки ФБС 9-5-6т</v>
          </cell>
          <cell r="G2205">
            <v>681.36</v>
          </cell>
        </row>
        <row r="2206">
          <cell r="C2206" t="str">
            <v>"Гулькевичский" АПСК ОАО</v>
          </cell>
          <cell r="D2206" t="str">
            <v>Плиты дорожные ПД-2-6</v>
          </cell>
          <cell r="G2206">
            <v>6956.78</v>
          </cell>
        </row>
        <row r="2207">
          <cell r="C2207" t="str">
            <v>"Гулькевичский" АПСК ОАО</v>
          </cell>
          <cell r="D2207" t="str">
            <v>Плиты дорожные 1П30-18-30</v>
          </cell>
          <cell r="G2207">
            <v>9360.17</v>
          </cell>
        </row>
        <row r="2208">
          <cell r="C2208" t="str">
            <v>"Гулькевичский" АПСК ОАО</v>
          </cell>
          <cell r="D2208" t="str">
            <v>Плиты дорожные 2П30-18-30</v>
          </cell>
          <cell r="G2208">
            <v>7269.49</v>
          </cell>
        </row>
        <row r="2209">
          <cell r="C2209" t="str">
            <v>"Гулькевичский" АПСК ОАО</v>
          </cell>
          <cell r="D2209" t="str">
            <v>Плиты дорожные 1П30-18-10</v>
          </cell>
          <cell r="G2209">
            <v>7852.54</v>
          </cell>
        </row>
        <row r="2210">
          <cell r="C2210" t="str">
            <v>"Гулькевичский" АПСК ОАО</v>
          </cell>
          <cell r="D2210" t="str">
            <v>Плиты дорожные 2П30-18-10</v>
          </cell>
          <cell r="G2210">
            <v>6258.47</v>
          </cell>
        </row>
        <row r="2211">
          <cell r="C2211" t="str">
            <v>"Гулькевичский" АПСК ОАО</v>
          </cell>
          <cell r="D2211" t="str">
            <v>Лотки ЛГК-1-6</v>
          </cell>
          <cell r="G2211">
            <v>13094.92</v>
          </cell>
        </row>
        <row r="2212">
          <cell r="C2212" t="str">
            <v>"Гулькевичский" АПСК ОАО</v>
          </cell>
          <cell r="D2212" t="str">
            <v>Лотки Л3-8</v>
          </cell>
          <cell r="G2212">
            <v>4590.68</v>
          </cell>
        </row>
        <row r="2213">
          <cell r="C2213" t="str">
            <v>"Гулькевичский" АПСК ОАО</v>
          </cell>
          <cell r="D2213" t="str">
            <v>Лотки Л1-8</v>
          </cell>
          <cell r="G2213">
            <v>19655.080000000002</v>
          </cell>
        </row>
        <row r="2214">
          <cell r="C2214" t="str">
            <v>"Гулькевичский" АПСК ОАО</v>
          </cell>
          <cell r="D2214" t="str">
            <v>Лотки Л15-15</v>
          </cell>
          <cell r="G2214">
            <v>36844.07</v>
          </cell>
        </row>
        <row r="2215">
          <cell r="C2215" t="str">
            <v>"Гулькевичский" АПСК ОАО</v>
          </cell>
          <cell r="D2215" t="str">
            <v>Бортовой камень БР 100.30.18</v>
          </cell>
          <cell r="G2215">
            <v>330.51</v>
          </cell>
        </row>
        <row r="2216">
          <cell r="C2216" t="str">
            <v>"Гулькевичский" АПСК ОАО</v>
          </cell>
          <cell r="D2216" t="str">
            <v>Бортовой камень БР 100.30.15</v>
          </cell>
          <cell r="G2216">
            <v>254.24</v>
          </cell>
        </row>
        <row r="2217">
          <cell r="C2217" t="str">
            <v>"Гулькевичский" АПСК ОАО</v>
          </cell>
          <cell r="D2217" t="str">
            <v>Бортовой камень БР 100.20.8</v>
          </cell>
          <cell r="G2217">
            <v>138.13999999999999</v>
          </cell>
        </row>
        <row r="2218">
          <cell r="C2218" t="str">
            <v>"Гулькевичский" АПСК ОАО</v>
          </cell>
          <cell r="D2218" t="str">
            <v>Кольцо стеновое КЦ 10-9</v>
          </cell>
          <cell r="G2218">
            <v>1543.22</v>
          </cell>
        </row>
        <row r="2219">
          <cell r="C2219" t="str">
            <v>"Гулькевичский" АПСК ОАО</v>
          </cell>
          <cell r="D2219" t="str">
            <v>Кольцо стеновое КЦ 15-9</v>
          </cell>
          <cell r="G2219">
            <v>2353.39</v>
          </cell>
        </row>
        <row r="2220">
          <cell r="C2220" t="str">
            <v>"Гулькевичский" АПСК ОАО</v>
          </cell>
          <cell r="D2220" t="str">
            <v>Кольцо стеновое КС 10-9</v>
          </cell>
          <cell r="G2220">
            <v>1405.08</v>
          </cell>
        </row>
        <row r="2221">
          <cell r="C2221" t="str">
            <v>"Гулькевичский" АПСК ОАО</v>
          </cell>
          <cell r="D2221" t="str">
            <v>Кольцо стеновое КС 15-9</v>
          </cell>
          <cell r="G2221">
            <v>2156.7800000000002</v>
          </cell>
        </row>
        <row r="2222">
          <cell r="C2222" t="str">
            <v>"Гулькевичский" АПСК ОАО</v>
          </cell>
          <cell r="D2222" t="str">
            <v>Плита днища КЦД-10*</v>
          </cell>
          <cell r="G2222">
            <v>2228.81</v>
          </cell>
        </row>
        <row r="2223">
          <cell r="C2223" t="str">
            <v>"Гулькевичский" АПСК ОАО</v>
          </cell>
          <cell r="D2223" t="str">
            <v>Плита днища ПН-10*</v>
          </cell>
          <cell r="G2223">
            <v>2228.81</v>
          </cell>
        </row>
        <row r="2224">
          <cell r="C2224" t="str">
            <v>"Гулькевичский" АПСК ОАО</v>
          </cell>
          <cell r="D2224" t="str">
            <v>Плита днища КЦД-15*</v>
          </cell>
          <cell r="G2224">
            <v>6391.53</v>
          </cell>
        </row>
        <row r="2225">
          <cell r="C2225" t="str">
            <v>"Гулькевичский" АПСК ОАО</v>
          </cell>
          <cell r="D2225" t="str">
            <v>Плита днища ПН-15*</v>
          </cell>
          <cell r="G2225">
            <v>6391.53</v>
          </cell>
        </row>
        <row r="2226">
          <cell r="C2226" t="str">
            <v>"Гулькевичский" АПСК ОАО</v>
          </cell>
          <cell r="D2226" t="str">
            <v>Перекрытие колодца КЦП 1-10-1*</v>
          </cell>
          <cell r="G2226">
            <v>1910.17</v>
          </cell>
        </row>
        <row r="2227">
          <cell r="C2227" t="str">
            <v>"Гулькевичский" АПСК ОАО</v>
          </cell>
          <cell r="D2227" t="str">
            <v>Перекрытие колодца КЦП 1-10-2*</v>
          </cell>
          <cell r="G2227">
            <v>2829.66</v>
          </cell>
        </row>
        <row r="2228">
          <cell r="C2228" t="str">
            <v>"Гулькевичский" АПСК ОАО</v>
          </cell>
          <cell r="D2228" t="str">
            <v>Перекрытие колодца КЦП 1-15-1*</v>
          </cell>
          <cell r="G2228">
            <v>4588.1400000000003</v>
          </cell>
        </row>
        <row r="2229">
          <cell r="C2229" t="str">
            <v>"Гулькевичский" АПСК ОАО</v>
          </cell>
          <cell r="D2229" t="str">
            <v>Перекрытие колодца КЦП 1-15-2*</v>
          </cell>
          <cell r="G2229">
            <v>6070.34</v>
          </cell>
        </row>
        <row r="2230">
          <cell r="C2230" t="str">
            <v>"Гулькевичский" АПСК ОАО</v>
          </cell>
          <cell r="D2230" t="str">
            <v>Плита перекрытия ПП 10-2*</v>
          </cell>
          <cell r="G2230">
            <v>2828.81</v>
          </cell>
        </row>
        <row r="2231">
          <cell r="C2231" t="str">
            <v>"Гулькевичский" АПСК ОАО</v>
          </cell>
          <cell r="D2231" t="str">
            <v>Плита перекрытия 1ПП 15-2*</v>
          </cell>
          <cell r="G2231">
            <v>6072.88</v>
          </cell>
        </row>
        <row r="2232">
          <cell r="C2232" t="str">
            <v>"Гулькевичский" АПСК ОАО</v>
          </cell>
          <cell r="D2232" t="str">
            <v>Бетон М-100 В-7,5</v>
          </cell>
          <cell r="G2232">
            <v>2033.9</v>
          </cell>
        </row>
        <row r="2233">
          <cell r="C2233" t="str">
            <v>"Гулькевичский" АПСК ОАО</v>
          </cell>
          <cell r="D2233" t="str">
            <v xml:space="preserve">Бетон М-150 </v>
          </cell>
          <cell r="G2233">
            <v>2203.39</v>
          </cell>
        </row>
        <row r="2234">
          <cell r="C2234" t="str">
            <v>"Гулькевичский" АПСК ОАО</v>
          </cell>
          <cell r="D2234" t="str">
            <v>Бетон М-200 В-15,0</v>
          </cell>
          <cell r="G2234">
            <v>2372.88</v>
          </cell>
        </row>
        <row r="2235">
          <cell r="C2235" t="str">
            <v>"Гулькевичский" АПСК ОАО</v>
          </cell>
          <cell r="D2235" t="str">
            <v xml:space="preserve">Бетон М-250 </v>
          </cell>
          <cell r="G2235">
            <v>2542.37</v>
          </cell>
        </row>
        <row r="2236">
          <cell r="C2236" t="str">
            <v>"Гулькевичский" АПСК ОАО</v>
          </cell>
          <cell r="D2236" t="str">
            <v>Бетон М-300 В-22,5</v>
          </cell>
          <cell r="G2236">
            <v>2796.61</v>
          </cell>
        </row>
        <row r="2237">
          <cell r="C2237" t="str">
            <v>"Гулькевичский" АПСК ОАО</v>
          </cell>
          <cell r="D2237" t="str">
            <v xml:space="preserve">Бетон М-350 </v>
          </cell>
          <cell r="G2237">
            <v>2966.1</v>
          </cell>
        </row>
        <row r="2238">
          <cell r="C2238" t="str">
            <v>"Гулькевичский" АПСК ОАО</v>
          </cell>
          <cell r="D2238" t="str">
            <v xml:space="preserve">Бетон М-400 </v>
          </cell>
          <cell r="G2238">
            <v>3220.34</v>
          </cell>
        </row>
        <row r="2239">
          <cell r="C2239" t="str">
            <v>"Призма", ООО</v>
          </cell>
          <cell r="D2239" t="str">
            <v>Бетон М-100 В-7,5</v>
          </cell>
          <cell r="G2239">
            <v>2415.25</v>
          </cell>
        </row>
        <row r="2240">
          <cell r="C2240" t="str">
            <v>"Призма", ООО</v>
          </cell>
          <cell r="D2240" t="str">
            <v>Бетон М-150 В-10,0</v>
          </cell>
          <cell r="G2240">
            <v>2483.0500000000002</v>
          </cell>
        </row>
        <row r="2241">
          <cell r="C2241" t="str">
            <v>"Призма", ООО</v>
          </cell>
          <cell r="D2241" t="str">
            <v>Бетон М-200 В-15,0</v>
          </cell>
          <cell r="G2241">
            <v>2542.37</v>
          </cell>
        </row>
        <row r="2242">
          <cell r="C2242" t="str">
            <v>"Призма", ООО</v>
          </cell>
          <cell r="D2242" t="str">
            <v>Бетон М-250 В-20,0</v>
          </cell>
          <cell r="G2242">
            <v>2711.86</v>
          </cell>
        </row>
        <row r="2243">
          <cell r="C2243" t="str">
            <v>"Призма", ООО</v>
          </cell>
          <cell r="D2243" t="str">
            <v>Бетон М-300 В-22,5</v>
          </cell>
          <cell r="G2243">
            <v>2838.98</v>
          </cell>
        </row>
        <row r="2244">
          <cell r="C2244" t="str">
            <v>"Призма", ООО</v>
          </cell>
          <cell r="D2244" t="str">
            <v>Бетон М-350 В-25,0</v>
          </cell>
          <cell r="G2244">
            <v>3177.97</v>
          </cell>
        </row>
        <row r="2245">
          <cell r="C2245" t="str">
            <v>"Призма", ООО</v>
          </cell>
          <cell r="D2245" t="str">
            <v>Бетон М-400 В-30,0</v>
          </cell>
          <cell r="G2245">
            <v>3305.08</v>
          </cell>
        </row>
        <row r="2246">
          <cell r="C2246" t="str">
            <v>"Янтарь", ООО</v>
          </cell>
          <cell r="D2246" t="str">
            <v>Бетон М-100 В-7,5 П3</v>
          </cell>
          <cell r="G2246">
            <v>2228.81</v>
          </cell>
        </row>
        <row r="2247">
          <cell r="C2247" t="str">
            <v>"Янтарь", ООО</v>
          </cell>
          <cell r="D2247" t="str">
            <v>Бетон М-150 В-10 П3</v>
          </cell>
          <cell r="G2247">
            <v>2406.7800000000002</v>
          </cell>
        </row>
        <row r="2248">
          <cell r="C2248" t="str">
            <v>"Янтарь", ООО</v>
          </cell>
          <cell r="D2248" t="str">
            <v>Бетон М-150 В-12,5 П3</v>
          </cell>
          <cell r="G2248">
            <v>2516.9499999999998</v>
          </cell>
        </row>
        <row r="2249">
          <cell r="C2249" t="str">
            <v>"Янтарь", ООО</v>
          </cell>
          <cell r="D2249" t="str">
            <v>Бетон М-200 В-15,0 П3</v>
          </cell>
          <cell r="G2249">
            <v>2652.54</v>
          </cell>
        </row>
        <row r="2250">
          <cell r="C2250" t="str">
            <v>"Янтарь", ООО</v>
          </cell>
          <cell r="D2250" t="str">
            <v>Бетон М-250 В-20,0 П3</v>
          </cell>
          <cell r="G2250">
            <v>2779.66</v>
          </cell>
        </row>
        <row r="2251">
          <cell r="C2251" t="str">
            <v>"Янтарь", ООО</v>
          </cell>
          <cell r="D2251" t="str">
            <v>Бетон М-300 В-22,5 П3</v>
          </cell>
          <cell r="G2251">
            <v>2940.68</v>
          </cell>
        </row>
        <row r="2252">
          <cell r="C2252" t="str">
            <v>"Янтарь", ООО</v>
          </cell>
          <cell r="D2252" t="str">
            <v>Бетон М-350 В-25 П3</v>
          </cell>
          <cell r="G2252">
            <v>3101.69</v>
          </cell>
        </row>
        <row r="2253">
          <cell r="C2253" t="str">
            <v>"Янтарь", ООО</v>
          </cell>
          <cell r="D2253" t="str">
            <v>Бетон М-400 В-30,0 П3</v>
          </cell>
          <cell r="G2253">
            <v>3389.83</v>
          </cell>
        </row>
        <row r="2254">
          <cell r="C2254" t="str">
            <v>"Янтарь", ООО</v>
          </cell>
          <cell r="D2254" t="str">
            <v>Бетон М-100 В-7,5 П2</v>
          </cell>
          <cell r="G2254">
            <v>2169.4899999999998</v>
          </cell>
        </row>
        <row r="2255">
          <cell r="C2255" t="str">
            <v>"Янтарь", ООО</v>
          </cell>
          <cell r="D2255" t="str">
            <v>Бетон М-150 В-10 П2</v>
          </cell>
          <cell r="G2255">
            <v>2322.0300000000002</v>
          </cell>
        </row>
        <row r="2256">
          <cell r="C2256" t="str">
            <v>"Янтарь", ООО</v>
          </cell>
          <cell r="D2256" t="str">
            <v>Бетон М-150 В-12,5 П2</v>
          </cell>
          <cell r="G2256">
            <v>2415.25</v>
          </cell>
        </row>
        <row r="2257">
          <cell r="C2257" t="str">
            <v>"Янтарь", ООО</v>
          </cell>
          <cell r="D2257" t="str">
            <v>Бетон М-200 В-15,0 П2</v>
          </cell>
          <cell r="G2257">
            <v>2525.42</v>
          </cell>
        </row>
        <row r="2258">
          <cell r="C2258" t="str">
            <v>"Янтарь", ООО</v>
          </cell>
          <cell r="D2258" t="str">
            <v>Бетон М-250 В-20,0 П2</v>
          </cell>
          <cell r="G2258">
            <v>2652.54</v>
          </cell>
        </row>
        <row r="2259">
          <cell r="C2259" t="str">
            <v>"Янтарь", ООО</v>
          </cell>
          <cell r="D2259" t="str">
            <v>Бетон М-300 В-22,5 П2</v>
          </cell>
          <cell r="G2259">
            <v>2822.03</v>
          </cell>
        </row>
        <row r="2260">
          <cell r="C2260" t="str">
            <v>"Янтарь", ООО</v>
          </cell>
          <cell r="D2260" t="str">
            <v>Бетон М-350 В-25 П2</v>
          </cell>
          <cell r="G2260">
            <v>2949.15</v>
          </cell>
        </row>
        <row r="2261">
          <cell r="C2261" t="str">
            <v>"Янтарь", ООО</v>
          </cell>
          <cell r="D2261" t="str">
            <v>Бетон М-400 В-30,0 П2</v>
          </cell>
          <cell r="G2261">
            <v>3220.34</v>
          </cell>
        </row>
        <row r="2262">
          <cell r="C2262" t="str">
            <v>"Янтарь", ООО</v>
          </cell>
          <cell r="D2262" t="str">
            <v>Раствор М-100</v>
          </cell>
          <cell r="G2262">
            <v>2593.2199999999998</v>
          </cell>
        </row>
        <row r="2263">
          <cell r="C2263" t="str">
            <v>"Янтарь", ООО</v>
          </cell>
          <cell r="D2263" t="str">
            <v>Раствор М-150</v>
          </cell>
          <cell r="G2263">
            <v>2805.08</v>
          </cell>
        </row>
        <row r="2264">
          <cell r="C2264" t="str">
            <v>"Янтарь", ООО</v>
          </cell>
          <cell r="D2264" t="str">
            <v>Раствор М-200</v>
          </cell>
          <cell r="G2264">
            <v>3033.9</v>
          </cell>
        </row>
        <row r="2265">
          <cell r="C2265" t="str">
            <v>"А1" ООО ст.Холмская</v>
          </cell>
          <cell r="D2265" t="str">
            <v>Кольцо стеновое КС 7-3</v>
          </cell>
          <cell r="G2265">
            <v>557.38</v>
          </cell>
        </row>
        <row r="2266">
          <cell r="C2266" t="str">
            <v>"А1" ООО ст.Холмская</v>
          </cell>
          <cell r="D2266" t="str">
            <v>Кольцо стеновое КС 7-6</v>
          </cell>
          <cell r="G2266">
            <v>1088.6300000000001</v>
          </cell>
        </row>
        <row r="2267">
          <cell r="C2267" t="str">
            <v>"А1" ООО ст.Холмская</v>
          </cell>
          <cell r="D2267" t="str">
            <v>Кольцо стеновое КС 7-9</v>
          </cell>
          <cell r="G2267">
            <v>1297.6500000000001</v>
          </cell>
        </row>
        <row r="2268">
          <cell r="C2268" t="str">
            <v>"А1" ООО ст.Холмская</v>
          </cell>
          <cell r="D2268" t="str">
            <v>Кольцо стеновое КС 10-3</v>
          </cell>
          <cell r="G2268">
            <v>692.37</v>
          </cell>
        </row>
        <row r="2269">
          <cell r="C2269" t="str">
            <v>"А1" ООО ст.Холмская</v>
          </cell>
          <cell r="D2269" t="str">
            <v>Кольцо стеновое КС 10-6</v>
          </cell>
          <cell r="G2269">
            <v>1302</v>
          </cell>
        </row>
        <row r="2270">
          <cell r="C2270" t="str">
            <v>"А1" ООО ст.Холмская</v>
          </cell>
          <cell r="D2270" t="str">
            <v>Кольцо стеновое КС 10-9</v>
          </cell>
          <cell r="G2270">
            <v>1728.75</v>
          </cell>
        </row>
        <row r="2271">
          <cell r="C2271" t="str">
            <v>"А1" ООО ст.Холмская</v>
          </cell>
          <cell r="D2271" t="str">
            <v>Кольцо стеновое КС 15-3</v>
          </cell>
          <cell r="G2271">
            <v>1053.8</v>
          </cell>
        </row>
        <row r="2272">
          <cell r="C2272" t="str">
            <v>"А1" ООО ст.Холмская</v>
          </cell>
          <cell r="D2272" t="str">
            <v>Кольцо стеновое КС 15-6</v>
          </cell>
          <cell r="G2272">
            <v>2016.14</v>
          </cell>
        </row>
        <row r="2273">
          <cell r="C2273" t="str">
            <v>"А1" ООО ст.Холмская</v>
          </cell>
          <cell r="D2273" t="str">
            <v>Кольцо стеновое КС 15-9</v>
          </cell>
          <cell r="G2273">
            <v>2872.25</v>
          </cell>
        </row>
        <row r="2274">
          <cell r="C2274" t="str">
            <v>"А1" ООО ст.Холмская</v>
          </cell>
          <cell r="D2274" t="str">
            <v>Кольцо стеновое КС 20-3</v>
          </cell>
          <cell r="G2274">
            <v>2478.4</v>
          </cell>
        </row>
        <row r="2275">
          <cell r="C2275" t="str">
            <v>"А1" ООО ст.Холмская</v>
          </cell>
          <cell r="D2275" t="str">
            <v>Кольцо стеновое КС 20-6</v>
          </cell>
          <cell r="G2275">
            <v>3244.12</v>
          </cell>
        </row>
        <row r="2276">
          <cell r="C2276" t="str">
            <v>"А1" ООО ст.Холмская</v>
          </cell>
          <cell r="D2276" t="str">
            <v>Кольцо стеновое КС 20-9</v>
          </cell>
          <cell r="G2276">
            <v>4350.17</v>
          </cell>
        </row>
        <row r="2277">
          <cell r="C2277" t="str">
            <v>"А1" ООО ст.Холмская</v>
          </cell>
          <cell r="D2277" t="str">
            <v>Плита (крышка) колодца ПП 10-1</v>
          </cell>
          <cell r="G2277">
            <v>1301.78</v>
          </cell>
        </row>
        <row r="2278">
          <cell r="C2278" t="str">
            <v>"А1" ООО ст.Холмская</v>
          </cell>
          <cell r="D2278" t="str">
            <v>Плита (крышка) колодца ПП 10-2</v>
          </cell>
          <cell r="G2278">
            <v>1301.78</v>
          </cell>
        </row>
        <row r="2279">
          <cell r="C2279" t="str">
            <v>"А1" ООО ст.Холмская</v>
          </cell>
          <cell r="D2279" t="str">
            <v>Плита (крышка) колодца ПП 15-1</v>
          </cell>
          <cell r="G2279">
            <v>2931.31</v>
          </cell>
        </row>
        <row r="2280">
          <cell r="C2280" t="str">
            <v>"А1" ООО ст.Холмская</v>
          </cell>
          <cell r="D2280" t="str">
            <v>Плита (крышка) колодца ПП 15-2</v>
          </cell>
          <cell r="G2280">
            <v>2931.31</v>
          </cell>
        </row>
        <row r="2281">
          <cell r="C2281" t="str">
            <v>"А1" ООО ст.Холмская</v>
          </cell>
          <cell r="D2281" t="str">
            <v>Плита (крышка) колодца ПП 20-1</v>
          </cell>
          <cell r="G2281">
            <v>6124.14</v>
          </cell>
        </row>
        <row r="2282">
          <cell r="C2282" t="str">
            <v>"А1" ООО ст.Холмская</v>
          </cell>
          <cell r="D2282" t="str">
            <v>Плита (крышка) колодца ПП 20-2</v>
          </cell>
          <cell r="G2282">
            <v>6124.14</v>
          </cell>
        </row>
        <row r="2283">
          <cell r="C2283" t="str">
            <v>"А1" ООО ст.Холмская</v>
          </cell>
          <cell r="D2283" t="str">
            <v>Плита (днище) колодца ПН 7</v>
          </cell>
          <cell r="G2283">
            <v>816.71</v>
          </cell>
        </row>
        <row r="2284">
          <cell r="C2284" t="str">
            <v>"А1" ООО ст.Холмская</v>
          </cell>
          <cell r="D2284" t="str">
            <v>Плита (днище) колодца ПН 10</v>
          </cell>
          <cell r="G2284">
            <v>864.97</v>
          </cell>
        </row>
        <row r="2285">
          <cell r="C2285" t="str">
            <v>"А1" ООО ст.Холмская</v>
          </cell>
          <cell r="D2285" t="str">
            <v>Плита (днище) колодца ПН 15</v>
          </cell>
          <cell r="G2285">
            <v>2048.61</v>
          </cell>
        </row>
        <row r="2286">
          <cell r="C2286" t="str">
            <v>"А1" ООО ст.Холмская</v>
          </cell>
          <cell r="D2286" t="str">
            <v>Плита (днище) колодца ПН 20</v>
          </cell>
          <cell r="G2286">
            <v>4170.05</v>
          </cell>
        </row>
        <row r="2287">
          <cell r="C2287" t="str">
            <v>"А1" ООО ст.Холмская</v>
          </cell>
          <cell r="D2287" t="str">
            <v>Кольцо опорное КО-6</v>
          </cell>
          <cell r="G2287">
            <v>362.37</v>
          </cell>
        </row>
        <row r="2288">
          <cell r="C2288" t="str">
            <v>"А1" ООО г.Батайск</v>
          </cell>
          <cell r="D2288" t="str">
            <v>Труба ж/б ТБ 140-25-3</v>
          </cell>
          <cell r="G2288">
            <v>40696.36</v>
          </cell>
        </row>
        <row r="2289">
          <cell r="C2289" t="str">
            <v>"А1" ООО г.Батайск</v>
          </cell>
          <cell r="D2289" t="str">
            <v>Труба ж/б ТБ 140-50-3</v>
          </cell>
          <cell r="G2289">
            <v>69682.2</v>
          </cell>
        </row>
        <row r="2290">
          <cell r="C2290" t="str">
            <v>"А1" ООО г.Батайск</v>
          </cell>
          <cell r="D2290" t="str">
            <v>Труба ж/б ТБ 120.25-3</v>
          </cell>
          <cell r="G2290">
            <v>32541.1</v>
          </cell>
        </row>
        <row r="2291">
          <cell r="C2291" t="str">
            <v>"А1" ООО г.Батайск</v>
          </cell>
          <cell r="D2291" t="str">
            <v>Труба ж/б ТБ 120.50-3</v>
          </cell>
          <cell r="G2291">
            <v>48163.56</v>
          </cell>
        </row>
        <row r="2292">
          <cell r="C2292" t="str">
            <v>"А1" ООО г.Батайск</v>
          </cell>
          <cell r="D2292" t="str">
            <v>Труба ж/б ТБ 160.25-3</v>
          </cell>
          <cell r="G2292">
            <v>46701.69</v>
          </cell>
        </row>
        <row r="2293">
          <cell r="C2293" t="str">
            <v>"А1" ООО г.Батайск</v>
          </cell>
          <cell r="D2293" t="str">
            <v>Труба ж/б ТБ 160.50-3</v>
          </cell>
          <cell r="G2293">
            <v>86464.41</v>
          </cell>
        </row>
        <row r="2294">
          <cell r="C2294" t="str">
            <v>"А1" ООО г.Батайск</v>
          </cell>
          <cell r="D2294" t="str">
            <v>Труба ж/б ТБ 100-25-3</v>
          </cell>
          <cell r="G2294">
            <v>20458.310000000001</v>
          </cell>
        </row>
        <row r="2295">
          <cell r="C2295" t="str">
            <v>"А1" ООО г.Батайск</v>
          </cell>
          <cell r="D2295" t="str">
            <v>Труба ж/б ТБ 100-50-3</v>
          </cell>
          <cell r="G2295">
            <v>30470.13</v>
          </cell>
        </row>
        <row r="2296">
          <cell r="C2296" t="str">
            <v>"А1" ООО г.Батайск</v>
          </cell>
          <cell r="D2296" t="str">
            <v>Труба ж/б ТБ 80-25-3</v>
          </cell>
          <cell r="G2296">
            <v>13651.86</v>
          </cell>
        </row>
        <row r="2297">
          <cell r="C2297" t="str">
            <v>"А1" ООО г.Батайск</v>
          </cell>
          <cell r="D2297" t="str">
            <v>Труба ж/б ТБ 80-50-3</v>
          </cell>
          <cell r="G2297">
            <v>29705.08</v>
          </cell>
        </row>
        <row r="2298">
          <cell r="C2298" t="str">
            <v>"А1" ООО г.Батайск</v>
          </cell>
          <cell r="D2298" t="str">
            <v>Труба ж/б ТБ 60-25-3</v>
          </cell>
          <cell r="G2298">
            <v>9456.31</v>
          </cell>
        </row>
        <row r="2299">
          <cell r="C2299" t="str">
            <v>"А1" ООО г.Батайск</v>
          </cell>
          <cell r="D2299" t="str">
            <v>Труба ж/б ТБ 60-50-3</v>
          </cell>
          <cell r="G2299">
            <v>18355.169999999998</v>
          </cell>
        </row>
        <row r="2300">
          <cell r="C2300" t="str">
            <v>"А1" ООО г.Батайск</v>
          </cell>
          <cell r="D2300" t="str">
            <v>Труба ж/б ТБ 50-25-3</v>
          </cell>
          <cell r="G2300">
            <v>7192.37</v>
          </cell>
        </row>
        <row r="2301">
          <cell r="C2301" t="str">
            <v>"А1" ООО г.Батайск</v>
          </cell>
          <cell r="D2301" t="str">
            <v>Труба ж/б ТБ 40-25-3</v>
          </cell>
          <cell r="G2301">
            <v>5120.42</v>
          </cell>
        </row>
        <row r="2302">
          <cell r="C2302" t="str">
            <v>"А1" ООО г.Батайск</v>
          </cell>
          <cell r="D2302" t="str">
            <v>Труба ж/б ТБ 30-25-3</v>
          </cell>
          <cell r="G2302">
            <v>4138.05</v>
          </cell>
        </row>
        <row r="2303">
          <cell r="C2303" t="str">
            <v>"А1" ООО г.Батайск</v>
          </cell>
          <cell r="D2303" t="str">
            <v>Труба ж/б ТБ 200-25-3</v>
          </cell>
          <cell r="G2303">
            <v>65783.899999999994</v>
          </cell>
        </row>
        <row r="2304">
          <cell r="C2304" t="str">
            <v>"А1" ООО г.Батайск</v>
          </cell>
          <cell r="D2304" t="str">
            <v>Откосное крыло К-14</v>
          </cell>
          <cell r="G2304">
            <v>17593.22</v>
          </cell>
        </row>
        <row r="2305">
          <cell r="C2305" t="str">
            <v>"А1" ООО г.Батайск</v>
          </cell>
          <cell r="D2305" t="str">
            <v>Откосное крыло СТ-5</v>
          </cell>
          <cell r="G2305">
            <v>14481.36</v>
          </cell>
        </row>
        <row r="2306">
          <cell r="C2306" t="str">
            <v>"А1" ООО г.Батайск</v>
          </cell>
          <cell r="D2306" t="str">
            <v>Откосное крыло К-16</v>
          </cell>
          <cell r="G2306">
            <v>20491.53</v>
          </cell>
        </row>
        <row r="2307">
          <cell r="C2307" t="str">
            <v>"А1" ООО г.Батайск</v>
          </cell>
          <cell r="D2307" t="str">
            <v>Откосное крыло СТ-4</v>
          </cell>
          <cell r="G2307">
            <v>11322.71</v>
          </cell>
        </row>
        <row r="2308">
          <cell r="C2308" t="str">
            <v>"А1" ООО г.Батайск</v>
          </cell>
          <cell r="D2308" t="str">
            <v>Портальная стенка П 14.19</v>
          </cell>
          <cell r="G2308">
            <v>19016.95</v>
          </cell>
        </row>
        <row r="2309">
          <cell r="C2309" t="str">
            <v>"А1" ООО г.Батайск</v>
          </cell>
          <cell r="D2309" t="str">
            <v>Портальная стенка П 12.17</v>
          </cell>
          <cell r="G2309">
            <v>20491.53</v>
          </cell>
        </row>
        <row r="2310">
          <cell r="C2310" t="str">
            <v>"А1" ООО г.Батайск</v>
          </cell>
          <cell r="D2310" t="str">
            <v>Портальная стенка П 16.21</v>
          </cell>
          <cell r="G2310">
            <v>23745.759999999998</v>
          </cell>
        </row>
        <row r="2311">
          <cell r="C2311" t="str">
            <v>"А1" ООО г.Батайск</v>
          </cell>
          <cell r="D2311" t="str">
            <v>Портальная стенка П 10.15</v>
          </cell>
          <cell r="G2311">
            <v>17288.14</v>
          </cell>
        </row>
        <row r="2312">
          <cell r="C2312" t="str">
            <v>"А1" ООО г.Батайск</v>
          </cell>
          <cell r="D2312" t="str">
            <v>Портальная стенка СТ9</v>
          </cell>
          <cell r="G2312">
            <v>16769.490000000002</v>
          </cell>
        </row>
        <row r="2313">
          <cell r="C2313" t="str">
            <v>"А1" ООО г.Батайск</v>
          </cell>
          <cell r="D2313" t="str">
            <v>Портальная стенка СТ8</v>
          </cell>
          <cell r="G2313">
            <v>11298.31</v>
          </cell>
        </row>
        <row r="2314">
          <cell r="C2314" t="str">
            <v>"А1" ООО г.Белореченск</v>
          </cell>
          <cell r="D2314" t="str">
            <v>Лоток ЛК 75.45.45-1</v>
          </cell>
          <cell r="G2314">
            <v>1423.73</v>
          </cell>
        </row>
        <row r="2315">
          <cell r="C2315" t="str">
            <v>"А1" ООО г.Белореченск</v>
          </cell>
          <cell r="D2315" t="str">
            <v>Лоток ЛК 300.60.60-3</v>
          </cell>
          <cell r="G2315">
            <v>5491.53</v>
          </cell>
        </row>
        <row r="2316">
          <cell r="C2316" t="str">
            <v>"А1" ООО г.Белореченск</v>
          </cell>
          <cell r="D2316" t="str">
            <v>Лоток ЛК 75.60.60-3</v>
          </cell>
          <cell r="G2316">
            <v>1525.42</v>
          </cell>
        </row>
        <row r="2317">
          <cell r="C2317" t="str">
            <v>"А1" ООО г.Белореченск</v>
          </cell>
          <cell r="D2317" t="str">
            <v>Лоток ЛК 75.60.45-3</v>
          </cell>
          <cell r="G2317">
            <v>1118.6400000000001</v>
          </cell>
        </row>
        <row r="2318">
          <cell r="C2318" t="str">
            <v>"А1" ООО г.Белореченск</v>
          </cell>
          <cell r="D2318" t="str">
            <v>Лоток ЛК 75.60.30-3</v>
          </cell>
          <cell r="G2318">
            <v>1118.6400000000001</v>
          </cell>
        </row>
        <row r="2319">
          <cell r="C2319" t="str">
            <v>"А1" ООО г.Белореченск</v>
          </cell>
          <cell r="D2319" t="str">
            <v>Лоток ЛК 75.60.60-4</v>
          </cell>
          <cell r="G2319">
            <v>1525.42</v>
          </cell>
        </row>
        <row r="2320">
          <cell r="C2320" t="str">
            <v>"А1" ООО г.Белореченск</v>
          </cell>
          <cell r="D2320" t="str">
            <v>Лоток ЛК 300.60.60-4</v>
          </cell>
          <cell r="G2320">
            <v>5593.22</v>
          </cell>
        </row>
        <row r="2321">
          <cell r="C2321" t="str">
            <v>"А1" ООО г.Белореченск</v>
          </cell>
          <cell r="D2321" t="str">
            <v>Лоток ЛК 300.60.45-3</v>
          </cell>
          <cell r="G2321">
            <v>4067.8</v>
          </cell>
        </row>
        <row r="2322">
          <cell r="C2322" t="str">
            <v>"А1" ООО г.Белореченск</v>
          </cell>
          <cell r="D2322" t="str">
            <v>Лоток ЛК 300.60.30-3</v>
          </cell>
          <cell r="G2322">
            <v>4016.95</v>
          </cell>
        </row>
        <row r="2323">
          <cell r="C2323" t="str">
            <v>"А1" ООО г.Белореченск</v>
          </cell>
          <cell r="D2323" t="str">
            <v>Лоток ЛК 300.45.60-4</v>
          </cell>
          <cell r="G2323">
            <v>4779.66</v>
          </cell>
        </row>
        <row r="2324">
          <cell r="C2324" t="str">
            <v>"А1" ООО г.Белореченск</v>
          </cell>
          <cell r="D2324" t="str">
            <v>Лоток ЛК 300.45.60-3</v>
          </cell>
          <cell r="G2324">
            <v>4779.66</v>
          </cell>
        </row>
        <row r="2325">
          <cell r="C2325" t="str">
            <v>"А1" ООО г.Белореченск</v>
          </cell>
          <cell r="D2325" t="str">
            <v>Лоток ЛК 75.45.60-4</v>
          </cell>
          <cell r="G2325">
            <v>1332.2</v>
          </cell>
        </row>
        <row r="2326">
          <cell r="C2326" t="str">
            <v>"А1" ООО г.Белореченск</v>
          </cell>
          <cell r="D2326" t="str">
            <v>Лоток ЛК 75.45.60-3</v>
          </cell>
          <cell r="G2326">
            <v>1332.2</v>
          </cell>
        </row>
        <row r="2327">
          <cell r="C2327" t="str">
            <v>"А1" ООО г.Белореченск</v>
          </cell>
          <cell r="D2327" t="str">
            <v>Лоток ЛК 75.45.60-2</v>
          </cell>
          <cell r="G2327">
            <v>1332.2</v>
          </cell>
        </row>
        <row r="2328">
          <cell r="C2328" t="str">
            <v>"А1" ООО г.Белореченск</v>
          </cell>
          <cell r="D2328" t="str">
            <v>Лоток ЛК 75.45.30-1</v>
          </cell>
          <cell r="G2328">
            <v>803.39</v>
          </cell>
        </row>
        <row r="2329">
          <cell r="C2329" t="str">
            <v>"А1" ООО г.Белореченск</v>
          </cell>
          <cell r="D2329" t="str">
            <v>Плита перекрытия лотков ПТ 75.45.6-12</v>
          </cell>
          <cell r="G2329">
            <v>457.63</v>
          </cell>
        </row>
        <row r="2330">
          <cell r="C2330" t="str">
            <v>"А1" ООО г.Белореченск</v>
          </cell>
          <cell r="D2330" t="str">
            <v>Плита перекрытия лотков ПТ 75.45.6-6</v>
          </cell>
          <cell r="G2330">
            <v>427.12</v>
          </cell>
        </row>
        <row r="2331">
          <cell r="C2331" t="str">
            <v>"А1" ООО г.Белореченск</v>
          </cell>
          <cell r="D2331" t="str">
            <v>Плита перекрытия лотков ПТ 75.30.6-15</v>
          </cell>
          <cell r="G2331">
            <v>355.93</v>
          </cell>
        </row>
        <row r="2332">
          <cell r="C2332" t="str">
            <v>"А1" ООО г.Белореченск</v>
          </cell>
          <cell r="D2332" t="str">
            <v>Плита перекрытия лотков ПТ 75.60.8-15</v>
          </cell>
          <cell r="G2332">
            <v>711.86</v>
          </cell>
        </row>
        <row r="2333">
          <cell r="C2333" t="str">
            <v>"А1" ООО г.Белореченск</v>
          </cell>
          <cell r="D2333" t="str">
            <v>Плита перекрытия лотков ПТ 75.45.6-15</v>
          </cell>
          <cell r="G2333">
            <v>508.47</v>
          </cell>
        </row>
        <row r="2334">
          <cell r="C2334" t="str">
            <v>"А1" ООО г.Белореченск</v>
          </cell>
          <cell r="D2334" t="str">
            <v>Плита перекрытия лотков ПТ 75.60.8-9</v>
          </cell>
          <cell r="G2334">
            <v>661.02</v>
          </cell>
        </row>
        <row r="2335">
          <cell r="C2335" t="str">
            <v>"А1" ООО г.Белореченск</v>
          </cell>
          <cell r="D2335" t="str">
            <v>Плита перекрытия лотков ПТ 75.60.8-15</v>
          </cell>
          <cell r="G2335">
            <v>711.86</v>
          </cell>
        </row>
        <row r="2336">
          <cell r="C2336" t="str">
            <v>"А1" ООО г.Белореченск</v>
          </cell>
          <cell r="D2336" t="str">
            <v>Тротуарная плитка "Ла-Линия", толщина 6см(серая)</v>
          </cell>
        </row>
        <row r="2337">
          <cell r="C2337" t="str">
            <v>"А1" ООО г.Белореченск</v>
          </cell>
          <cell r="D2337" t="str">
            <v>Тротуарная плитка "Ла-Линия", толщина 6см(белая)</v>
          </cell>
        </row>
        <row r="2338">
          <cell r="C2338" t="str">
            <v>"А1" ООО г.Белореченск</v>
          </cell>
          <cell r="D2338" t="str">
            <v>Тротуарная плитка "Ла-Линия", толщина 6см(красная)</v>
          </cell>
        </row>
        <row r="2339">
          <cell r="C2339" t="str">
            <v>"А1" ООО г.Белореченск</v>
          </cell>
          <cell r="D2339" t="str">
            <v>Тротуарная плитка "Ла-Линия", толщина 6см(зеленая)</v>
          </cell>
        </row>
        <row r="2340">
          <cell r="C2340" t="str">
            <v>"А1" ООО г.Белореченск</v>
          </cell>
          <cell r="D2340" t="str">
            <v>Тротуарная плитка "Ла-Линия", толщина 6см(желтая)</v>
          </cell>
        </row>
        <row r="2341">
          <cell r="C2341" t="str">
            <v>"А1" ООО г.Белореченск</v>
          </cell>
          <cell r="D2341" t="str">
            <v>Тротуарная плитка "Шапка епископа", толщина h=6см(серая)</v>
          </cell>
          <cell r="G2341">
            <v>410.17</v>
          </cell>
        </row>
        <row r="2342">
          <cell r="C2342" t="str">
            <v>"А1" ООО г.Белореченск</v>
          </cell>
          <cell r="D2342" t="str">
            <v>Тротуарная плитка "Шапка епископа", толщина h=6см(белая)</v>
          </cell>
          <cell r="G2342">
            <v>456.78</v>
          </cell>
        </row>
        <row r="2343">
          <cell r="C2343" t="str">
            <v>"А1" ООО г.Белореченск</v>
          </cell>
          <cell r="D2343" t="str">
            <v>Тротуарная плитка "Шапка епископа", толщина h=6см(красная)</v>
          </cell>
          <cell r="G2343">
            <v>447.46</v>
          </cell>
        </row>
        <row r="2344">
          <cell r="C2344" t="str">
            <v>"А1" ООО г.Белореченск</v>
          </cell>
          <cell r="D2344" t="str">
            <v>Тротуарная плитка "Шапка епископа", толщина h=6см(желтая)</v>
          </cell>
          <cell r="G2344">
            <v>512.71</v>
          </cell>
        </row>
        <row r="2345">
          <cell r="C2345" t="str">
            <v>"А1" ООО г.Белореченск</v>
          </cell>
          <cell r="D2345" t="str">
            <v>БР 100.20.8</v>
          </cell>
          <cell r="G2345">
            <v>139.83000000000001</v>
          </cell>
        </row>
        <row r="2346">
          <cell r="C2346" t="str">
            <v>"А1" ООО г.Белореченск</v>
          </cell>
          <cell r="D2346" t="str">
            <v>БР 100.30.15</v>
          </cell>
          <cell r="G2346">
            <v>279.66000000000003</v>
          </cell>
        </row>
        <row r="2347">
          <cell r="C2347" t="str">
            <v>"А1" ООО г.Белореченск</v>
          </cell>
          <cell r="D2347" t="str">
            <v>БР 100.30.18</v>
          </cell>
          <cell r="G2347">
            <v>344.92</v>
          </cell>
        </row>
        <row r="2348">
          <cell r="C2348" t="str">
            <v>"А1" ООО г.Белореченск</v>
          </cell>
          <cell r="D2348" t="str">
            <v>Лоток Л-2</v>
          </cell>
          <cell r="G2348">
            <v>3898.31</v>
          </cell>
        </row>
        <row r="2349">
          <cell r="C2349" t="str">
            <v>"А1" ООО г.Белореченск</v>
          </cell>
          <cell r="D2349" t="str">
            <v>Лоток Л 2а-1к</v>
          </cell>
          <cell r="G2349">
            <v>2338.98</v>
          </cell>
        </row>
        <row r="2350">
          <cell r="C2350" t="str">
            <v>"А1" ООО г.Белореченск</v>
          </cell>
          <cell r="D2350" t="str">
            <v>Лоток Б-6 (телескоп.)</v>
          </cell>
          <cell r="G2350">
            <v>633.47</v>
          </cell>
        </row>
        <row r="2351">
          <cell r="C2351" t="str">
            <v>"А1" ООО г.Белореченск</v>
          </cell>
          <cell r="D2351" t="str">
            <v>Лоток Л 5-8/2</v>
          </cell>
          <cell r="G2351">
            <v>3995.76</v>
          </cell>
        </row>
        <row r="2352">
          <cell r="C2352" t="str">
            <v>"А1" ООО г.Белореченск</v>
          </cell>
          <cell r="D2352" t="str">
            <v>Лоток Л 5-15/2</v>
          </cell>
          <cell r="G2352">
            <v>4590.25</v>
          </cell>
        </row>
        <row r="2353">
          <cell r="C2353" t="str">
            <v>"А1" ООО г.Белореченск</v>
          </cell>
          <cell r="D2353" t="str">
            <v>Лоток Л 7-5/2</v>
          </cell>
          <cell r="G2353">
            <v>4921.6099999999997</v>
          </cell>
        </row>
        <row r="2354">
          <cell r="C2354" t="str">
            <v>"А1" ООО г.Белореченск</v>
          </cell>
          <cell r="D2354" t="str">
            <v>Лоток Л 7-8/2</v>
          </cell>
          <cell r="G2354">
            <v>6466.31</v>
          </cell>
        </row>
        <row r="2355">
          <cell r="C2355" t="str">
            <v>"А1" ООО г.Белореченск</v>
          </cell>
          <cell r="D2355" t="str">
            <v>Лоток Л 7-11/2</v>
          </cell>
          <cell r="G2355">
            <v>6987.71</v>
          </cell>
        </row>
        <row r="2356">
          <cell r="C2356" t="str">
            <v>"А1" ООО г.Белореченск</v>
          </cell>
          <cell r="D2356" t="str">
            <v>Лоток Л 7-12/2</v>
          </cell>
          <cell r="G2356">
            <v>7299.58</v>
          </cell>
        </row>
        <row r="2357">
          <cell r="C2357" t="str">
            <v>"А1" ООО г.Белореченск</v>
          </cell>
          <cell r="D2357" t="str">
            <v>Лоток Л 11-3/2</v>
          </cell>
          <cell r="G2357">
            <v>6987.71</v>
          </cell>
        </row>
        <row r="2358">
          <cell r="C2358" t="str">
            <v>"А1" ООО г.Белореченск</v>
          </cell>
          <cell r="D2358" t="str">
            <v>Лоток Л 11-5/2</v>
          </cell>
          <cell r="G2358">
            <v>8863.77</v>
          </cell>
        </row>
        <row r="2359">
          <cell r="C2359" t="str">
            <v>"А1" ООО г.Белореченск</v>
          </cell>
          <cell r="D2359" t="str">
            <v>Лоток Л11-8/2</v>
          </cell>
          <cell r="G2359">
            <v>10330.51</v>
          </cell>
        </row>
        <row r="2360">
          <cell r="C2360" t="str">
            <v>"А1" ООО г.Белореченск</v>
          </cell>
          <cell r="D2360" t="str">
            <v>Лоток Л 11-11/2</v>
          </cell>
          <cell r="G2360">
            <v>16762.71</v>
          </cell>
        </row>
        <row r="2361">
          <cell r="C2361" t="str">
            <v>"А1" ООО г.Белореченск</v>
          </cell>
          <cell r="D2361" t="str">
            <v>Лток ЛК 300х120х120х4</v>
          </cell>
          <cell r="G2361">
            <v>11889.83</v>
          </cell>
        </row>
        <row r="2362">
          <cell r="C2362" t="str">
            <v>"А1" ООО г.Белореченск</v>
          </cell>
          <cell r="D2362" t="str">
            <v>Лток ЛК 300х240х120х4</v>
          </cell>
          <cell r="G2362">
            <v>26313.56</v>
          </cell>
        </row>
        <row r="2363">
          <cell r="C2363" t="str">
            <v>"А1" ООО г.Белореченск</v>
          </cell>
          <cell r="D2363" t="str">
            <v>Плита покрытия лотка П 5-8а</v>
          </cell>
          <cell r="G2363">
            <v>1929.66</v>
          </cell>
        </row>
        <row r="2364">
          <cell r="C2364" t="str">
            <v>"А1" ООО г.Белореченск</v>
          </cell>
          <cell r="D2364" t="str">
            <v>Плита покрытия лотка ПВУ 1,2</v>
          </cell>
          <cell r="G2364">
            <v>730.93</v>
          </cell>
        </row>
        <row r="2365">
          <cell r="C2365" t="str">
            <v>"А1" ООО г.Белореченск</v>
          </cell>
          <cell r="D2365" t="str">
            <v>Плита покрытия лотка П 2а-1к</v>
          </cell>
          <cell r="G2365">
            <v>833.26</v>
          </cell>
        </row>
        <row r="2366">
          <cell r="C2366" t="str">
            <v>"А1" ООО г.Белореченск</v>
          </cell>
          <cell r="D2366" t="str">
            <v>Плита покрытия лотка П 7-5а</v>
          </cell>
          <cell r="G2366">
            <v>3961.65</v>
          </cell>
        </row>
        <row r="2367">
          <cell r="C2367" t="str">
            <v>"А1" ООО г.Белореченск</v>
          </cell>
          <cell r="D2367" t="str">
            <v>Плита покрытия лотка ПТ300х120х12-6</v>
          </cell>
          <cell r="G2367">
            <v>3440.25</v>
          </cell>
        </row>
        <row r="2368">
          <cell r="C2368" t="str">
            <v>"А1" ООО г.Белореченск</v>
          </cell>
          <cell r="D2368" t="str">
            <v>Плита покрытия лотка ПТ300х240х20-9</v>
          </cell>
          <cell r="G2368">
            <v>10949.36</v>
          </cell>
        </row>
        <row r="2369">
          <cell r="C2369" t="str">
            <v>"А1" ООО г.Белореченск</v>
          </cell>
          <cell r="D2369" t="str">
            <v>Плита дорожная 2П30-18-30</v>
          </cell>
          <cell r="G2369">
            <v>6112.54</v>
          </cell>
        </row>
        <row r="2370">
          <cell r="C2370" t="str">
            <v>"А1" ООО г.Белореченск</v>
          </cell>
          <cell r="D2370" t="str">
            <v>Плита дорожная 1П30-18-30</v>
          </cell>
          <cell r="G2370">
            <v>7796.61</v>
          </cell>
        </row>
        <row r="2371">
          <cell r="C2371" t="str">
            <v>"А1" ООО г.Белореченск</v>
          </cell>
          <cell r="D2371" t="str">
            <v>ФБС 24-4-6т</v>
          </cell>
          <cell r="G2371">
            <v>1569.07</v>
          </cell>
        </row>
        <row r="2372">
          <cell r="C2372" t="str">
            <v>"А1" ООО г.Белореченск</v>
          </cell>
          <cell r="D2372" t="str">
            <v>ФБС 24-5-6т</v>
          </cell>
          <cell r="G2372">
            <v>1993.01</v>
          </cell>
        </row>
        <row r="2373">
          <cell r="C2373" t="str">
            <v>"А1" ООО г.Белореченск</v>
          </cell>
          <cell r="D2373" t="str">
            <v>ФБС 24-3-6т</v>
          </cell>
          <cell r="G2373">
            <v>1330.3</v>
          </cell>
        </row>
        <row r="2374">
          <cell r="C2374" t="str">
            <v>"А1" ООО г.Белореченск</v>
          </cell>
          <cell r="D2374" t="str">
            <v>ФБС 24-6-6т</v>
          </cell>
          <cell r="G2374">
            <v>2226.91</v>
          </cell>
        </row>
        <row r="2375">
          <cell r="C2375" t="str">
            <v>"А1" ООО г.Белореченск</v>
          </cell>
          <cell r="D2375" t="str">
            <v>ФБС 12-4-6т</v>
          </cell>
          <cell r="G2375">
            <v>867.37</v>
          </cell>
        </row>
        <row r="2376">
          <cell r="C2376" t="str">
            <v>"А1" ООО г.Белореченск</v>
          </cell>
          <cell r="D2376" t="str">
            <v>ФБС 12-5-6т</v>
          </cell>
          <cell r="G2376">
            <v>1072.03</v>
          </cell>
        </row>
        <row r="2377">
          <cell r="C2377" t="str">
            <v>"А1" ООО г.Белореченск</v>
          </cell>
          <cell r="D2377" t="str">
            <v>ФБС 12-6-6т</v>
          </cell>
          <cell r="G2377">
            <v>1188.98</v>
          </cell>
        </row>
        <row r="2378">
          <cell r="C2378" t="str">
            <v>"А1" ООО г.Белореченск</v>
          </cell>
          <cell r="D2378" t="str">
            <v>ФБС 12-3-6т</v>
          </cell>
          <cell r="G2378">
            <v>721.19</v>
          </cell>
        </row>
        <row r="2379">
          <cell r="C2379" t="str">
            <v>"А1" ООО г.Белореченск</v>
          </cell>
          <cell r="D2379" t="str">
            <v>ФБС 9-4-6т</v>
          </cell>
          <cell r="G2379">
            <v>682.2</v>
          </cell>
        </row>
        <row r="2380">
          <cell r="C2380" t="str">
            <v>"А1" ООО г.Белореченск</v>
          </cell>
          <cell r="D2380" t="str">
            <v>ФБС 9-5-6т</v>
          </cell>
          <cell r="G2380">
            <v>891.74</v>
          </cell>
        </row>
        <row r="2381">
          <cell r="C2381" t="str">
            <v>"А1" ООО г.Белореченск</v>
          </cell>
          <cell r="D2381" t="str">
            <v>ФБС 9-6-6т</v>
          </cell>
          <cell r="G2381">
            <v>969.7</v>
          </cell>
        </row>
        <row r="2382">
          <cell r="C2382" t="str">
            <v>"А1" ООО г.Белореченск</v>
          </cell>
          <cell r="D2382" t="str">
            <v>ФБС 9-3-6т</v>
          </cell>
          <cell r="G2382">
            <v>589.62</v>
          </cell>
        </row>
        <row r="2383">
          <cell r="C2383" t="str">
            <v>"А1" ООО ст.Динская</v>
          </cell>
          <cell r="D2383" t="str">
            <v>Лоток ЛК 75.45.45-1</v>
          </cell>
          <cell r="G2383">
            <v>1423.73</v>
          </cell>
        </row>
        <row r="2384">
          <cell r="C2384" t="str">
            <v>"А1" ООО ст.Динская</v>
          </cell>
          <cell r="D2384" t="str">
            <v>Лоток ЛК 300.60.60-3</v>
          </cell>
          <cell r="G2384">
            <v>5491.53</v>
          </cell>
        </row>
        <row r="2385">
          <cell r="C2385" t="str">
            <v>"А1" ООО ст.Динская</v>
          </cell>
          <cell r="D2385" t="str">
            <v>Лоток ЛК 75.60.60-3</v>
          </cell>
          <cell r="G2385">
            <v>1525.42</v>
          </cell>
        </row>
        <row r="2386">
          <cell r="C2386" t="str">
            <v>"А1" ООО ст.Динская</v>
          </cell>
          <cell r="D2386" t="str">
            <v>Лоток ЛК 75.60.45-3</v>
          </cell>
          <cell r="G2386">
            <v>1118.6400000000001</v>
          </cell>
        </row>
        <row r="2387">
          <cell r="C2387" t="str">
            <v>"А1" ООО ст.Динская</v>
          </cell>
          <cell r="D2387" t="str">
            <v>Лоток ЛК 75.60.30-3</v>
          </cell>
          <cell r="G2387">
            <v>1118.6400000000001</v>
          </cell>
        </row>
        <row r="2388">
          <cell r="C2388" t="str">
            <v>"А1" ООО ст.Динская</v>
          </cell>
          <cell r="D2388" t="str">
            <v>Лоток ЛК 75.60.60-4</v>
          </cell>
          <cell r="G2388">
            <v>1525.42</v>
          </cell>
        </row>
        <row r="2389">
          <cell r="C2389" t="str">
            <v>"А1" ООО ст.Динская</v>
          </cell>
          <cell r="D2389" t="str">
            <v>Лоток ЛК 300.60.60-4</v>
          </cell>
          <cell r="G2389">
            <v>5593.22</v>
          </cell>
        </row>
        <row r="2390">
          <cell r="C2390" t="str">
            <v>"А1" ООО ст.Динская</v>
          </cell>
          <cell r="D2390" t="str">
            <v>Лоток ЛК 300.60.45-3</v>
          </cell>
          <cell r="G2390">
            <v>4067.8</v>
          </cell>
        </row>
        <row r="2391">
          <cell r="C2391" t="str">
            <v>"А1" ООО ст.Динская</v>
          </cell>
          <cell r="D2391" t="str">
            <v>Лоток ЛК 300.60.30-3</v>
          </cell>
          <cell r="G2391">
            <v>4016.95</v>
          </cell>
        </row>
        <row r="2392">
          <cell r="C2392" t="str">
            <v>"А1" ООО ст.Динская</v>
          </cell>
          <cell r="D2392" t="str">
            <v>Лоток ЛК 300.45.60-4</v>
          </cell>
          <cell r="G2392">
            <v>4779.66</v>
          </cell>
        </row>
        <row r="2393">
          <cell r="C2393" t="str">
            <v>"А1" ООО ст.Динская</v>
          </cell>
          <cell r="D2393" t="str">
            <v>Лоток ЛК 300.45.60-3</v>
          </cell>
          <cell r="G2393">
            <v>4779.66</v>
          </cell>
        </row>
        <row r="2394">
          <cell r="C2394" t="str">
            <v>"А1" ООО ст.Динская</v>
          </cell>
          <cell r="D2394" t="str">
            <v>Лоток ЛК 75.45.60-4</v>
          </cell>
          <cell r="G2394">
            <v>1332.2</v>
          </cell>
        </row>
        <row r="2395">
          <cell r="C2395" t="str">
            <v>"А1" ООО ст.Динская</v>
          </cell>
          <cell r="D2395" t="str">
            <v>Лоток ЛК 75.45.60-3</v>
          </cell>
          <cell r="G2395">
            <v>1332.2</v>
          </cell>
        </row>
        <row r="2396">
          <cell r="C2396" t="str">
            <v>"А1" ООО ст.Динская</v>
          </cell>
          <cell r="D2396" t="str">
            <v>Лоток ЛК 75.45.60-2</v>
          </cell>
          <cell r="G2396">
            <v>1332.2</v>
          </cell>
        </row>
        <row r="2397">
          <cell r="C2397" t="str">
            <v>"А1" ООО ст.Динская</v>
          </cell>
          <cell r="D2397" t="str">
            <v>Лоток ЛК 75.45.30-1</v>
          </cell>
          <cell r="G2397">
            <v>803.39</v>
          </cell>
        </row>
        <row r="2398">
          <cell r="C2398" t="str">
            <v>"А1" ООО ст.Динская</v>
          </cell>
          <cell r="D2398" t="str">
            <v>Плита перекрытия лотков ПТ75.45.6-12</v>
          </cell>
          <cell r="G2398">
            <v>457.63</v>
          </cell>
        </row>
        <row r="2399">
          <cell r="C2399" t="str">
            <v>"А1" ООО ст.Динская</v>
          </cell>
          <cell r="D2399" t="str">
            <v>Плита перекрытия лотков ПТ75.45.6-6</v>
          </cell>
          <cell r="G2399">
            <v>427.12</v>
          </cell>
        </row>
        <row r="2400">
          <cell r="C2400" t="str">
            <v>"А1" ООО ст.Динская</v>
          </cell>
          <cell r="D2400" t="str">
            <v>Плита перекрытия лотков ПТ75.30.6-15</v>
          </cell>
          <cell r="G2400">
            <v>355.93</v>
          </cell>
        </row>
        <row r="2401">
          <cell r="C2401" t="str">
            <v>"А1" ООО ст.Динская</v>
          </cell>
          <cell r="D2401" t="str">
            <v>Плита перекрытия лотков ПТ75.60.8-15</v>
          </cell>
          <cell r="G2401">
            <v>711.86</v>
          </cell>
        </row>
        <row r="2402">
          <cell r="C2402" t="str">
            <v>"А1" ООО ст.Динская</v>
          </cell>
          <cell r="D2402" t="str">
            <v>Плита перекрытия лотков ПТ75.45.6-15</v>
          </cell>
          <cell r="G2402">
            <v>508.47</v>
          </cell>
        </row>
        <row r="2403">
          <cell r="C2403" t="str">
            <v>"А1" ООО ст.Динская</v>
          </cell>
          <cell r="D2403" t="str">
            <v>Плита перекрытия лотков ПТ75.60.8-9</v>
          </cell>
          <cell r="G2403">
            <v>661.02</v>
          </cell>
        </row>
        <row r="2404">
          <cell r="C2404" t="str">
            <v>"А1" ООО ст.Динская</v>
          </cell>
          <cell r="D2404" t="str">
            <v>Плита перекрытия лотков ПТ75.60.8-15</v>
          </cell>
          <cell r="G2404">
            <v>711.86</v>
          </cell>
        </row>
        <row r="2405">
          <cell r="C2405" t="str">
            <v>"А1" ООО г.Славянск-на-кубани</v>
          </cell>
          <cell r="D2405" t="str">
            <v>Лоток ЛК 75.45.45-1</v>
          </cell>
          <cell r="G2405">
            <v>1423.73</v>
          </cell>
        </row>
        <row r="2406">
          <cell r="C2406" t="str">
            <v>"А1" ООО г.Славянск-на-кубани</v>
          </cell>
          <cell r="D2406" t="str">
            <v>Лоток ЛК 300.60.60-3</v>
          </cell>
          <cell r="G2406">
            <v>5491.53</v>
          </cell>
        </row>
        <row r="2407">
          <cell r="C2407" t="str">
            <v>"А1" ООО г.Славянск-на-кубани</v>
          </cell>
          <cell r="D2407" t="str">
            <v>Лоток ЛК 75.60.60-3</v>
          </cell>
          <cell r="G2407">
            <v>1525.42</v>
          </cell>
        </row>
        <row r="2408">
          <cell r="C2408" t="str">
            <v>"А1" ООО г.Славянск-на-кубани</v>
          </cell>
          <cell r="D2408" t="str">
            <v>Лоток ЛК 75.60.45-3</v>
          </cell>
          <cell r="G2408">
            <v>1118.6400000000001</v>
          </cell>
        </row>
        <row r="2409">
          <cell r="C2409" t="str">
            <v>"А1" ООО г.Славянск-на-кубани</v>
          </cell>
          <cell r="D2409" t="str">
            <v>Лоток ЛК 75.60.30-3</v>
          </cell>
          <cell r="G2409">
            <v>1118.6400000000001</v>
          </cell>
        </row>
        <row r="2410">
          <cell r="C2410" t="str">
            <v>"А1" ООО г.Славянск-на-кубани</v>
          </cell>
          <cell r="D2410" t="str">
            <v>Лоток ЛК 75.60.60-4</v>
          </cell>
          <cell r="G2410">
            <v>1525.42</v>
          </cell>
        </row>
        <row r="2411">
          <cell r="C2411" t="str">
            <v>"А1" ООО г.Славянск-на-кубани</v>
          </cell>
          <cell r="D2411" t="str">
            <v>Лоток ЛК 300.60.60-4</v>
          </cell>
          <cell r="G2411">
            <v>5593.22</v>
          </cell>
        </row>
        <row r="2412">
          <cell r="C2412" t="str">
            <v>"А1" ООО г.Славянск-на-кубани</v>
          </cell>
          <cell r="D2412" t="str">
            <v>Лоток ЛК 300.60.45-3</v>
          </cell>
          <cell r="G2412">
            <v>4067.8</v>
          </cell>
        </row>
        <row r="2413">
          <cell r="C2413" t="str">
            <v>"А1" ООО г.Славянск-на-кубани</v>
          </cell>
          <cell r="D2413" t="str">
            <v>Лоток ЛК 300.60.30-3</v>
          </cell>
          <cell r="G2413">
            <v>4016.95</v>
          </cell>
        </row>
        <row r="2414">
          <cell r="C2414" t="str">
            <v>"А1" ООО г.Славянск-на-кубани</v>
          </cell>
          <cell r="D2414" t="str">
            <v>Лоток ЛК 300.45.60-4</v>
          </cell>
          <cell r="G2414">
            <v>4779.66</v>
          </cell>
        </row>
        <row r="2415">
          <cell r="C2415" t="str">
            <v>"А1" ООО г.Славянск-на-кубани</v>
          </cell>
          <cell r="D2415" t="str">
            <v>Лоток ЛК 300.45.60-3</v>
          </cell>
          <cell r="G2415">
            <v>4779.66</v>
          </cell>
        </row>
        <row r="2416">
          <cell r="C2416" t="str">
            <v>"А1" ООО г.Славянск-на-кубани</v>
          </cell>
          <cell r="D2416" t="str">
            <v>Лоток ЛК 75.45.60-4</v>
          </cell>
          <cell r="G2416">
            <v>1332.2</v>
          </cell>
        </row>
        <row r="2417">
          <cell r="C2417" t="str">
            <v>"А1" ООО г.Славянск-на-кубани</v>
          </cell>
          <cell r="D2417" t="str">
            <v>Лоток ЛК 75.45.60-3</v>
          </cell>
          <cell r="G2417">
            <v>1332.2</v>
          </cell>
        </row>
        <row r="2418">
          <cell r="C2418" t="str">
            <v>"А1" ООО г.Славянск-на-кубани</v>
          </cell>
          <cell r="D2418" t="str">
            <v>Лоток ЛК 75.45.60-2</v>
          </cell>
          <cell r="G2418">
            <v>1332.2</v>
          </cell>
        </row>
        <row r="2419">
          <cell r="C2419" t="str">
            <v>"А1" ООО г.Славянск-на-кубани</v>
          </cell>
          <cell r="D2419" t="str">
            <v>Лоток ЛК 75.45.30-1</v>
          </cell>
          <cell r="G2419">
            <v>803.39</v>
          </cell>
        </row>
        <row r="2420">
          <cell r="C2420" t="str">
            <v>"А1" ООО г.Славянск-на-кубани</v>
          </cell>
          <cell r="D2420" t="str">
            <v>Плита перекрытия лотков ПТ75.45.6-12</v>
          </cell>
          <cell r="G2420">
            <v>457.63</v>
          </cell>
        </row>
        <row r="2421">
          <cell r="C2421" t="str">
            <v>"А1" ООО г.Славянск-на-кубани</v>
          </cell>
          <cell r="D2421" t="str">
            <v>Плита перекрытия лотков ПТ75.45.6-6</v>
          </cell>
          <cell r="G2421">
            <v>427.12</v>
          </cell>
        </row>
        <row r="2422">
          <cell r="C2422" t="str">
            <v>"А1" ООО г.Славянск-на-кубани</v>
          </cell>
          <cell r="D2422" t="str">
            <v>Плита перекрытия лотков ПТ75.30.6-15</v>
          </cell>
          <cell r="G2422">
            <v>355.93</v>
          </cell>
        </row>
        <row r="2423">
          <cell r="C2423" t="str">
            <v>"А1" ООО г.Славянск-на-кубани</v>
          </cell>
          <cell r="D2423" t="str">
            <v>Плита перекрытия лотков ПТ75.60.8-15</v>
          </cell>
          <cell r="G2423">
            <v>711.86</v>
          </cell>
        </row>
        <row r="2424">
          <cell r="C2424" t="str">
            <v>"А1" ООО г.Славянск-на-кубани</v>
          </cell>
          <cell r="D2424" t="str">
            <v>Плита перекрытия лотков ПТ75.45.6-15</v>
          </cell>
          <cell r="G2424">
            <v>508.47</v>
          </cell>
        </row>
        <row r="2425">
          <cell r="C2425" t="str">
            <v>"А1" ООО г.Славянск-на-кубани</v>
          </cell>
          <cell r="D2425" t="str">
            <v>Плита перекрытия лотков ПТ75.60.8-9</v>
          </cell>
          <cell r="G2425">
            <v>661.02</v>
          </cell>
        </row>
        <row r="2426">
          <cell r="C2426" t="str">
            <v>"А1" ООО г.Славянск-на-кубани</v>
          </cell>
          <cell r="D2426" t="str">
            <v>Плита перекрытия лотков ПТ75.60.8-15</v>
          </cell>
          <cell r="G2426">
            <v>711.86</v>
          </cell>
        </row>
        <row r="2427">
          <cell r="C2427" t="str">
            <v>"А1" ООО г.Краснодар</v>
          </cell>
          <cell r="D2427" t="str">
            <v>Лоток ЛК 75.45.45-1</v>
          </cell>
          <cell r="G2427">
            <v>1423.73</v>
          </cell>
        </row>
        <row r="2428">
          <cell r="C2428" t="str">
            <v>"А1" ООО г.Краснодар</v>
          </cell>
          <cell r="D2428" t="str">
            <v>Лоток ЛК 300.60.60-3</v>
          </cell>
          <cell r="G2428">
            <v>5491.53</v>
          </cell>
        </row>
        <row r="2429">
          <cell r="C2429" t="str">
            <v>"А1" ООО г.Краснодар</v>
          </cell>
          <cell r="D2429" t="str">
            <v>Лоток ЛК 75.60.60-3</v>
          </cell>
          <cell r="G2429">
            <v>1525.42</v>
          </cell>
        </row>
        <row r="2430">
          <cell r="C2430" t="str">
            <v>"А1" ООО г.Краснодар</v>
          </cell>
          <cell r="D2430" t="str">
            <v>Лоток ЛК 75.60.45-3</v>
          </cell>
          <cell r="G2430">
            <v>1118.6400000000001</v>
          </cell>
        </row>
        <row r="2431">
          <cell r="C2431" t="str">
            <v>"А1" ООО г.Краснодар</v>
          </cell>
          <cell r="D2431" t="str">
            <v>Лоток ЛК 75.60.30-3</v>
          </cell>
          <cell r="G2431">
            <v>1118.6400000000001</v>
          </cell>
        </row>
        <row r="2432">
          <cell r="C2432" t="str">
            <v>"А1" ООО г.Краснодар</v>
          </cell>
          <cell r="D2432" t="str">
            <v>Лоток ЛК 75.60.60-4</v>
          </cell>
          <cell r="G2432">
            <v>1525.42</v>
          </cell>
        </row>
        <row r="2433">
          <cell r="C2433" t="str">
            <v>"А1" ООО г.Краснодар</v>
          </cell>
          <cell r="D2433" t="str">
            <v>Лоток ЛК 300.60.60-4</v>
          </cell>
          <cell r="G2433">
            <v>5593.22</v>
          </cell>
        </row>
        <row r="2434">
          <cell r="C2434" t="str">
            <v>"А1" ООО г.Краснодар</v>
          </cell>
          <cell r="D2434" t="str">
            <v>Лоток ЛК 300.60.45-3</v>
          </cell>
          <cell r="G2434">
            <v>4067.8</v>
          </cell>
        </row>
        <row r="2435">
          <cell r="C2435" t="str">
            <v>"А1" ООО г.Краснодар</v>
          </cell>
          <cell r="D2435" t="str">
            <v>Лоток ЛК 300.60.30-3</v>
          </cell>
          <cell r="G2435">
            <v>4016.95</v>
          </cell>
        </row>
        <row r="2436">
          <cell r="C2436" t="str">
            <v>"А1" ООО г.Краснодар</v>
          </cell>
          <cell r="D2436" t="str">
            <v>Лоток ЛК 300.45.60-4</v>
          </cell>
          <cell r="G2436">
            <v>4779.66</v>
          </cell>
        </row>
        <row r="2437">
          <cell r="C2437" t="str">
            <v>"А1" ООО г.Краснодар</v>
          </cell>
          <cell r="D2437" t="str">
            <v>Лоток ЛК 300.45.60-3</v>
          </cell>
          <cell r="G2437">
            <v>4779.66</v>
          </cell>
        </row>
        <row r="2438">
          <cell r="C2438" t="str">
            <v>"А1" ООО г.Краснодар</v>
          </cell>
          <cell r="D2438" t="str">
            <v>Лоток ЛК 75.45.60-4</v>
          </cell>
          <cell r="G2438">
            <v>1332.2</v>
          </cell>
        </row>
        <row r="2439">
          <cell r="C2439" t="str">
            <v>"А1" ООО г.Краснодар</v>
          </cell>
          <cell r="D2439" t="str">
            <v>Лоток ЛК 75.45.60-3</v>
          </cell>
          <cell r="G2439">
            <v>1332.2</v>
          </cell>
        </row>
        <row r="2440">
          <cell r="C2440" t="str">
            <v>"А1" ООО г.Краснодар</v>
          </cell>
          <cell r="D2440" t="str">
            <v>Лоток ЛК 75.45.60-2</v>
          </cell>
          <cell r="G2440">
            <v>1332.2</v>
          </cell>
        </row>
        <row r="2441">
          <cell r="C2441" t="str">
            <v>"А1" ООО г.Краснодар</v>
          </cell>
          <cell r="D2441" t="str">
            <v>Лоток ЛК 75.45.30-1</v>
          </cell>
          <cell r="G2441">
            <v>803.39</v>
          </cell>
        </row>
        <row r="2442">
          <cell r="C2442" t="str">
            <v>"А1" ООО г.Краснодар</v>
          </cell>
          <cell r="D2442" t="str">
            <v>Плита перекрытия лотков ПТ75.45.6-12</v>
          </cell>
          <cell r="G2442">
            <v>457.63</v>
          </cell>
        </row>
        <row r="2443">
          <cell r="C2443" t="str">
            <v>"А1" ООО г.Краснодар</v>
          </cell>
          <cell r="D2443" t="str">
            <v>Плита перекрытия лотков ПТ75.45.6-6</v>
          </cell>
          <cell r="G2443">
            <v>427.12</v>
          </cell>
        </row>
        <row r="2444">
          <cell r="C2444" t="str">
            <v>"А1" ООО г.Краснодар</v>
          </cell>
          <cell r="D2444" t="str">
            <v>Плита перекрытия лотков ПТ75.30.6-15</v>
          </cell>
          <cell r="G2444">
            <v>355.93</v>
          </cell>
        </row>
        <row r="2445">
          <cell r="C2445" t="str">
            <v>"А1" ООО г.Краснодар</v>
          </cell>
          <cell r="D2445" t="str">
            <v>Плита перекрытия лотков ПТ75.60.8-15</v>
          </cell>
          <cell r="G2445">
            <v>711.86</v>
          </cell>
        </row>
        <row r="2446">
          <cell r="C2446" t="str">
            <v>"А1" ООО г.Краснодар</v>
          </cell>
          <cell r="D2446" t="str">
            <v>Плита перекрытия лотков ПТ75.45.6-15</v>
          </cell>
          <cell r="G2446">
            <v>508.47</v>
          </cell>
        </row>
        <row r="2447">
          <cell r="C2447" t="str">
            <v>"А1" ООО г.Краснодар</v>
          </cell>
          <cell r="D2447" t="str">
            <v>Плита перекрытия лотков ПТ75.60.8-9</v>
          </cell>
          <cell r="G2447">
            <v>661.02</v>
          </cell>
        </row>
        <row r="2448">
          <cell r="C2448" t="str">
            <v>"А1" ООО г.Краснодар</v>
          </cell>
          <cell r="D2448" t="str">
            <v>Плита перекрытия лотков ПТ75.60.8-15</v>
          </cell>
          <cell r="G2448">
            <v>711.86</v>
          </cell>
        </row>
        <row r="2449">
          <cell r="C2449" t="str">
            <v>ООО ПФ "ДорМеталл", ст-ца Воронежская</v>
          </cell>
          <cell r="D2449" t="str">
            <v>Плита под дорожный знак 1,0*1,0*0,1</v>
          </cell>
        </row>
        <row r="2450">
          <cell r="C2450" t="str">
            <v>ООО ПФ "ДорМеталл", ст-ца Воронежская</v>
          </cell>
          <cell r="D2450" t="str">
            <v>12 ДД /300-0,8-1,47/DB80 (длина 6 м)</v>
          </cell>
          <cell r="G2450">
            <v>26440.677966101695</v>
          </cell>
        </row>
        <row r="2451">
          <cell r="C2451" t="str">
            <v>ООО ПФ "ДорМеталл", ст-ца Воронежская</v>
          </cell>
          <cell r="D2451" t="str">
            <v>12 ДД /300-0,8-1,47/DB80 (длина 4 м)</v>
          </cell>
          <cell r="G2451">
            <v>17627.118644067799</v>
          </cell>
        </row>
        <row r="2452">
          <cell r="C2452" t="str">
            <v>ООО ПФ "ДорМеталл", ст-ца Воронежская</v>
          </cell>
          <cell r="D2452" t="str">
            <v>12 ДД /300-0,8-1,47/DB80 (длина 2 м)</v>
          </cell>
          <cell r="G2452">
            <v>8813.5593220338997</v>
          </cell>
        </row>
        <row r="2453">
          <cell r="C2453" t="str">
            <v>ООО ПФ "ДорМеталл", ст-ца Воронежская</v>
          </cell>
          <cell r="D2453" t="str">
            <v>12 ДД /300-0,8-1,47/DB80 - н/к (длина 4+4=8 м)</v>
          </cell>
          <cell r="G2453">
            <v>35254.237288135599</v>
          </cell>
        </row>
        <row r="2454">
          <cell r="C2454" t="str">
            <v>ООО ПФ "ДорМеталл", ст-ца Воронежская</v>
          </cell>
          <cell r="D2454" t="str">
            <v>12 ДД /300-0,8-1,47/DB80 - переходной на 12 ДД/700-1,1-1,1/DB110 (длина 4 м)</v>
          </cell>
          <cell r="G2454">
            <v>30067.796610169495</v>
          </cell>
        </row>
        <row r="2455">
          <cell r="C2455" t="str">
            <v>ООО ПФ "ДорМеталл", ст-ца Воронежская</v>
          </cell>
          <cell r="D2455" t="str">
            <v>12 ДД /700-1,1-1,1/DB110 (длина 6 м)</v>
          </cell>
          <cell r="G2455">
            <v>42152.542372881355</v>
          </cell>
        </row>
        <row r="2456">
          <cell r="C2456" t="str">
            <v>ООО ПФ "ДорМеталл", ст-ца Воронежская</v>
          </cell>
          <cell r="D2456" t="str">
            <v>12 ДД /700-1,1-1,1/DB110 (длина 4 м)</v>
          </cell>
          <cell r="G2456">
            <v>28101.69491525424</v>
          </cell>
        </row>
        <row r="2457">
          <cell r="C2457" t="str">
            <v>ООО ПФ "ДорМеталл", ст-ца Воронежская</v>
          </cell>
          <cell r="D2457" t="str">
            <v>12 ДД /700-1,1-1,1/DB110 (длина 2 м)</v>
          </cell>
          <cell r="G2457">
            <v>14050.84745762712</v>
          </cell>
        </row>
        <row r="2458">
          <cell r="C2458" t="str">
            <v>ООО "Афипский Завод ЖБИ"</v>
          </cell>
          <cell r="D2458" t="str">
            <v>Кольцо опорное КО-6</v>
          </cell>
          <cell r="G2458">
            <v>338.98</v>
          </cell>
        </row>
        <row r="2459">
          <cell r="C2459" t="str">
            <v>ООО "Афипский Завод ЖБИ"</v>
          </cell>
          <cell r="D2459" t="str">
            <v>Кольцо КС 7-3</v>
          </cell>
          <cell r="G2459">
            <v>720.34</v>
          </cell>
        </row>
        <row r="2460">
          <cell r="C2460" t="str">
            <v>ООО "Афипский Завод ЖБИ"</v>
          </cell>
          <cell r="D2460" t="str">
            <v>Кольцо КС 7-6</v>
          </cell>
          <cell r="G2460">
            <v>1228.81</v>
          </cell>
        </row>
        <row r="2461">
          <cell r="C2461" t="str">
            <v>ООО "Афипский Завод ЖБИ"</v>
          </cell>
          <cell r="D2461" t="str">
            <v>Кольцо КС 7-9</v>
          </cell>
          <cell r="G2461">
            <v>1440.68</v>
          </cell>
        </row>
        <row r="2462">
          <cell r="C2462" t="str">
            <v>ООО "Афипский Завод ЖБИ"</v>
          </cell>
          <cell r="D2462" t="str">
            <v>Кольцо КС 10-3</v>
          </cell>
          <cell r="G2462">
            <v>847.46</v>
          </cell>
        </row>
        <row r="2463">
          <cell r="C2463" t="str">
            <v>ООО "Афипский Завод ЖБИ"</v>
          </cell>
          <cell r="D2463" t="str">
            <v>Кольцо КС 10-6</v>
          </cell>
          <cell r="G2463">
            <v>1355.93</v>
          </cell>
        </row>
        <row r="2464">
          <cell r="C2464" t="str">
            <v>ООО "Афипский Завод ЖБИ"</v>
          </cell>
          <cell r="D2464" t="str">
            <v>Кольцо КС 10-9</v>
          </cell>
          <cell r="G2464">
            <v>1652.54</v>
          </cell>
        </row>
        <row r="2465">
          <cell r="C2465" t="str">
            <v>ООО "Афипский Завод ЖБИ"</v>
          </cell>
          <cell r="D2465" t="str">
            <v>Кольцо КС 10-9а</v>
          </cell>
          <cell r="G2465">
            <v>1949.15</v>
          </cell>
        </row>
        <row r="2466">
          <cell r="C2466" t="str">
            <v>ООО "Афипский Завод ЖБИ"</v>
          </cell>
          <cell r="D2466" t="str">
            <v>Кольцо КС 15-6</v>
          </cell>
          <cell r="G2466">
            <v>2118.64</v>
          </cell>
        </row>
        <row r="2467">
          <cell r="C2467" t="str">
            <v>ООО "Афипский Завод ЖБИ"</v>
          </cell>
          <cell r="D2467" t="str">
            <v>Кольцо КС 15-9</v>
          </cell>
          <cell r="G2467">
            <v>2627.12</v>
          </cell>
        </row>
        <row r="2468">
          <cell r="C2468" t="str">
            <v>ООО "Афипский Завод ЖБИ"</v>
          </cell>
          <cell r="D2468" t="str">
            <v>Кольцо КС 15-9А</v>
          </cell>
          <cell r="G2468">
            <v>3135.59</v>
          </cell>
        </row>
        <row r="2469">
          <cell r="C2469" t="str">
            <v>ООО "Афипский Завод ЖБИ"</v>
          </cell>
          <cell r="D2469" t="str">
            <v>Кольцо КС 15-9Б</v>
          </cell>
          <cell r="G2469">
            <v>2881.36</v>
          </cell>
        </row>
        <row r="2470">
          <cell r="C2470" t="str">
            <v>ООО "Афипский Завод ЖБИ"</v>
          </cell>
          <cell r="D2470" t="str">
            <v>Кольцо КС 20-6</v>
          </cell>
          <cell r="G2470">
            <v>3559.32</v>
          </cell>
        </row>
        <row r="2471">
          <cell r="C2471" t="str">
            <v>ООО "Афипский Завод ЖБИ"</v>
          </cell>
          <cell r="D2471" t="str">
            <v>Кольцо КС 20-9</v>
          </cell>
          <cell r="G2471">
            <v>4406.78</v>
          </cell>
        </row>
        <row r="2472">
          <cell r="C2472" t="str">
            <v>ООО "Афипский Завод ЖБИ"</v>
          </cell>
          <cell r="D2472" t="str">
            <v>Кольцо КС 20-9Б</v>
          </cell>
          <cell r="G2472">
            <v>4491.53</v>
          </cell>
        </row>
        <row r="2473">
          <cell r="C2473" t="str">
            <v>ООО "Афипский Завод ЖБИ"</v>
          </cell>
          <cell r="D2473" t="str">
            <v>ККС-2(80)ВН</v>
          </cell>
          <cell r="G2473">
            <v>5932.2</v>
          </cell>
        </row>
        <row r="2474">
          <cell r="C2474" t="str">
            <v>ООО "Афипский Завод ЖБИ"</v>
          </cell>
          <cell r="D2474" t="str">
            <v>ККС-3(80)ВН</v>
          </cell>
          <cell r="G2474">
            <v>8898.31</v>
          </cell>
        </row>
        <row r="2475">
          <cell r="C2475" t="str">
            <v>ООО "Афипский Завод ЖБИ"</v>
          </cell>
          <cell r="D2475" t="str">
            <v>ККС-4(80)ВН</v>
          </cell>
          <cell r="G2475">
            <v>12711.86</v>
          </cell>
        </row>
        <row r="2476">
          <cell r="C2476" t="str">
            <v>ООО "Афипский Завод ЖБИ"</v>
          </cell>
          <cell r="D2476" t="str">
            <v>БР100.20.8</v>
          </cell>
          <cell r="G2476">
            <v>152.54</v>
          </cell>
        </row>
        <row r="2477">
          <cell r="C2477" t="str">
            <v>ООО "Афипский Завод ЖБИ"</v>
          </cell>
          <cell r="D2477" t="str">
            <v>БР100.30.15</v>
          </cell>
          <cell r="G2477">
            <v>288.14</v>
          </cell>
        </row>
        <row r="2478">
          <cell r="C2478" t="str">
            <v>ООО "Афипский Завод ЖБИ"</v>
          </cell>
          <cell r="D2478" t="str">
            <v>Плита ПН 10(квадрат)</v>
          </cell>
          <cell r="G2478">
            <v>2381.36</v>
          </cell>
        </row>
        <row r="2479">
          <cell r="C2479" t="str">
            <v>ООО "Афипский Завод ЖБИ"</v>
          </cell>
          <cell r="D2479" t="str">
            <v>Плита ПН 10(круглая)</v>
          </cell>
          <cell r="G2479">
            <v>1262.71</v>
          </cell>
        </row>
        <row r="2480">
          <cell r="C2480" t="str">
            <v>ООО "Афипский Завод ЖБИ"</v>
          </cell>
          <cell r="D2480" t="str">
            <v>Плита ПН 15(круглая) ф1680х120</v>
          </cell>
          <cell r="G2480">
            <v>2898.31</v>
          </cell>
        </row>
        <row r="2481">
          <cell r="C2481" t="str">
            <v>ООО "Афипский Завод ЖБИ"</v>
          </cell>
          <cell r="D2481" t="str">
            <v>Плита ПН 15(круглая) ф2200х120</v>
          </cell>
          <cell r="G2481">
            <v>4915.25</v>
          </cell>
        </row>
        <row r="2482">
          <cell r="C2482" t="str">
            <v>ООО "Афипский Завод ЖБИ"</v>
          </cell>
          <cell r="D2482" t="str">
            <v>Плита ПН 20(квадрат) 2,5х2,5.01</v>
          </cell>
          <cell r="G2482">
            <v>8050.85</v>
          </cell>
        </row>
        <row r="2483">
          <cell r="C2483" t="str">
            <v>ООО "Афипский Завод ЖБИ"</v>
          </cell>
          <cell r="D2483" t="str">
            <v>Плита ПН 20(круглая) ф2300х100</v>
          </cell>
          <cell r="G2483">
            <v>5432.2</v>
          </cell>
        </row>
        <row r="2484">
          <cell r="C2484" t="str">
            <v>ООО "Афипский Завод ЖБИ"</v>
          </cell>
          <cell r="D2484" t="str">
            <v>Плита ПП 10-1(круглая) ф1160х150</v>
          </cell>
          <cell r="G2484">
            <v>847.46</v>
          </cell>
        </row>
        <row r="2485">
          <cell r="C2485" t="str">
            <v>ООО "Афипский Завод ЖБИ"</v>
          </cell>
          <cell r="D2485" t="str">
            <v>Плита ПП 10-2(круглая) ф1160х150</v>
          </cell>
          <cell r="G2485">
            <v>1262.71</v>
          </cell>
        </row>
        <row r="2486">
          <cell r="C2486" t="str">
            <v>ООО "Афипский Завод ЖБИ"</v>
          </cell>
          <cell r="D2486" t="str">
            <v>Плита 1ПП 15-1(круглая) ф1680х150</v>
          </cell>
          <cell r="G2486">
            <v>2457.63</v>
          </cell>
        </row>
        <row r="2487">
          <cell r="C2487" t="str">
            <v>ООО "Афипский Завод ЖБИ"</v>
          </cell>
          <cell r="D2487" t="str">
            <v>Плита 1ПП 15-2(круглая) ф1680х150</v>
          </cell>
          <cell r="G2487">
            <v>2805.08</v>
          </cell>
        </row>
        <row r="2488">
          <cell r="C2488" t="str">
            <v>ООО "Афипский Завод ЖБИ"</v>
          </cell>
          <cell r="D2488" t="str">
            <v>Плита 2ПП 15-1(круглая) ф1680х150</v>
          </cell>
          <cell r="G2488">
            <v>2457.63</v>
          </cell>
        </row>
        <row r="2489">
          <cell r="C2489" t="str">
            <v>ООО "Афипский Завод ЖБИ"</v>
          </cell>
          <cell r="D2489" t="str">
            <v>Плита 2ПП 15-2(круглая) ф1680х150</v>
          </cell>
          <cell r="G2489">
            <v>2805.08</v>
          </cell>
        </row>
        <row r="2490">
          <cell r="C2490" t="str">
            <v>ООО "Афипский Завод ЖБИ"</v>
          </cell>
          <cell r="D2490" t="str">
            <v>Плита 1ПП 20-1(круглая) ф2200х200</v>
          </cell>
          <cell r="G2490">
            <v>4915.25</v>
          </cell>
        </row>
        <row r="2491">
          <cell r="C2491" t="str">
            <v>ООО "Афипский Завод ЖБИ"</v>
          </cell>
          <cell r="D2491" t="str">
            <v>Плита 1ПП 20-1(круглая) ф2215х150</v>
          </cell>
          <cell r="G2491">
            <v>5000</v>
          </cell>
        </row>
        <row r="2492">
          <cell r="C2492" t="str">
            <v>ООО "Афипский Завод ЖБИ"</v>
          </cell>
          <cell r="D2492" t="str">
            <v>Плита 1ПП 20-2(круглая) ф2200х200</v>
          </cell>
          <cell r="G2492">
            <v>5254.24</v>
          </cell>
        </row>
        <row r="2493">
          <cell r="C2493" t="str">
            <v>ООО "Афипский Завод ЖБИ"</v>
          </cell>
          <cell r="D2493" t="str">
            <v>Плита 1ПП 20-2(круглая) ф2215х150</v>
          </cell>
          <cell r="G2493">
            <v>6088.98</v>
          </cell>
        </row>
        <row r="2494">
          <cell r="C2494" t="str">
            <v>ООО "Афипский Завод ЖБИ"</v>
          </cell>
          <cell r="D2494" t="str">
            <v>Плита 2ПП 20-1(круглая) ф2200х200</v>
          </cell>
          <cell r="G2494">
            <v>4915.25</v>
          </cell>
        </row>
        <row r="2495">
          <cell r="C2495" t="str">
            <v>ООО "Афипский Завод ЖБИ"</v>
          </cell>
          <cell r="D2495" t="str">
            <v>Плита 2ПП 20-1(круглая) ф2215х150</v>
          </cell>
          <cell r="G2495">
            <v>5084.75</v>
          </cell>
        </row>
        <row r="2496">
          <cell r="C2496" t="str">
            <v>ООО "Афипский Завод ЖБИ"</v>
          </cell>
          <cell r="D2496" t="str">
            <v>Плита 2ПП 20-2(круглая) ф2200х200</v>
          </cell>
          <cell r="G2496">
            <v>5254.24</v>
          </cell>
        </row>
        <row r="2497">
          <cell r="C2497" t="str">
            <v>ООО "Афипский Завод ЖБИ"</v>
          </cell>
          <cell r="D2497" t="str">
            <v>Плита 2ПП 20-2(круглая) ф2215х150</v>
          </cell>
          <cell r="G2497">
            <v>5423.73</v>
          </cell>
        </row>
        <row r="2498">
          <cell r="C2498" t="str">
            <v>ООО "Афипский Завод ЖБИ"</v>
          </cell>
          <cell r="D2498" t="str">
            <v>Плита 4ПП 20-2(КЦП1.20.Н) круглая ф2215х1500</v>
          </cell>
          <cell r="G2498">
            <v>5338.98</v>
          </cell>
        </row>
        <row r="2499">
          <cell r="C2499" t="str">
            <v>ООО "Афипский Завод ЖБИ"</v>
          </cell>
          <cell r="D2499" t="str">
            <v>Лоток Л 2-8/2</v>
          </cell>
          <cell r="G2499">
            <v>2457.63</v>
          </cell>
        </row>
        <row r="2500">
          <cell r="C2500" t="str">
            <v>ООО "Афипский Завод ЖБИ"</v>
          </cell>
          <cell r="D2500" t="str">
            <v>Лоток Л 2д-8</v>
          </cell>
          <cell r="G2500">
            <v>550.85</v>
          </cell>
        </row>
        <row r="2501">
          <cell r="C2501" t="str">
            <v>ООО "Афипский Завод ЖБИ"</v>
          </cell>
          <cell r="D2501" t="str">
            <v>Лоток Л 2д-15</v>
          </cell>
          <cell r="G2501">
            <v>648.30999999999995</v>
          </cell>
        </row>
        <row r="2502">
          <cell r="C2502" t="str">
            <v>ООО "Афипский Завод ЖБИ"</v>
          </cell>
          <cell r="D2502" t="str">
            <v>Лоток Л 3д-8</v>
          </cell>
          <cell r="G2502">
            <v>889.83</v>
          </cell>
        </row>
        <row r="2503">
          <cell r="C2503" t="str">
            <v>ООО "Афипский Завод ЖБИ"</v>
          </cell>
          <cell r="D2503" t="str">
            <v>Лоток Л 4д-8</v>
          </cell>
          <cell r="G2503">
            <v>1012.71</v>
          </cell>
        </row>
        <row r="2504">
          <cell r="C2504" t="str">
            <v>ООО "Афипский Завод ЖБИ"</v>
          </cell>
          <cell r="D2504" t="str">
            <v>Лоток Л 4д-15</v>
          </cell>
          <cell r="G2504">
            <v>1046.6099999999999</v>
          </cell>
        </row>
        <row r="2505">
          <cell r="C2505" t="str">
            <v>ООО "Афипский Завод ЖБИ"</v>
          </cell>
          <cell r="D2505" t="str">
            <v>Лоток Л 2-15/2</v>
          </cell>
          <cell r="G2505">
            <v>2576.27</v>
          </cell>
        </row>
        <row r="2506">
          <cell r="C2506" t="str">
            <v>ООО "Афипский Завод ЖБИ"</v>
          </cell>
          <cell r="D2506" t="str">
            <v>Лоток Л 3-8/2</v>
          </cell>
          <cell r="G2506">
            <v>3461.86</v>
          </cell>
        </row>
        <row r="2507">
          <cell r="C2507" t="str">
            <v>ООО "Афипский Завод ЖБИ"</v>
          </cell>
          <cell r="D2507" t="str">
            <v>Лоток Л 3-8-1*</v>
          </cell>
          <cell r="G2507">
            <v>3487.29</v>
          </cell>
        </row>
        <row r="2508">
          <cell r="C2508" t="str">
            <v>ООО "Афипский Завод ЖБИ"</v>
          </cell>
          <cell r="D2508" t="str">
            <v>Лоток Л 3-15/2</v>
          </cell>
          <cell r="G2508">
            <v>3898.31</v>
          </cell>
        </row>
        <row r="2509">
          <cell r="C2509" t="str">
            <v>ООО "Афипский Завод ЖБИ"</v>
          </cell>
          <cell r="D2509" t="str">
            <v>Лоток Л 4-8/2</v>
          </cell>
          <cell r="G2509">
            <v>4021.19</v>
          </cell>
        </row>
        <row r="2510">
          <cell r="C2510" t="str">
            <v>ООО "Афипский Завод ЖБИ"</v>
          </cell>
          <cell r="D2510" t="str">
            <v>Лоток Л 4-15/2</v>
          </cell>
          <cell r="G2510">
            <v>4156.78</v>
          </cell>
        </row>
        <row r="2511">
          <cell r="C2511" t="str">
            <v>ООО "Афипский Завод ЖБИ"</v>
          </cell>
          <cell r="D2511" t="str">
            <v>Лоток Л 5-8/2(М200)</v>
          </cell>
          <cell r="G2511">
            <v>4677.97</v>
          </cell>
        </row>
        <row r="2512">
          <cell r="C2512" t="str">
            <v>ООО "Афипский Завод ЖБИ"</v>
          </cell>
          <cell r="D2512" t="str">
            <v>Лоток Л 5-8/2(М300)</v>
          </cell>
          <cell r="G2512">
            <v>4766.95</v>
          </cell>
        </row>
        <row r="2513">
          <cell r="C2513" t="str">
            <v>ООО "Афипский Завод ЖБИ"</v>
          </cell>
          <cell r="D2513" t="str">
            <v>Лоток Л 5-15/2</v>
          </cell>
          <cell r="G2513">
            <v>4809.32</v>
          </cell>
        </row>
        <row r="2514">
          <cell r="C2514" t="str">
            <v>ООО "Афипский Завод ЖБИ"</v>
          </cell>
          <cell r="D2514" t="str">
            <v>Лоток Л 5д-8</v>
          </cell>
          <cell r="G2514">
            <v>1169.49</v>
          </cell>
        </row>
        <row r="2515">
          <cell r="C2515" t="str">
            <v>ООО "Афипский Завод ЖБИ"</v>
          </cell>
          <cell r="D2515" t="str">
            <v>Лоток Л 6д-5</v>
          </cell>
          <cell r="G2515">
            <v>1237.29</v>
          </cell>
        </row>
        <row r="2516">
          <cell r="C2516" t="str">
            <v>ООО "Афипский Завод ЖБИ"</v>
          </cell>
          <cell r="D2516" t="str">
            <v>Лоток Л 6д-8</v>
          </cell>
          <cell r="G2516">
            <v>1360.17</v>
          </cell>
        </row>
        <row r="2517">
          <cell r="C2517" t="str">
            <v>ООО "Афипский Завод ЖБИ"</v>
          </cell>
          <cell r="D2517" t="str">
            <v>Лоток Л 6д-15</v>
          </cell>
          <cell r="G2517">
            <v>1572.03</v>
          </cell>
        </row>
        <row r="2518">
          <cell r="C2518" t="str">
            <v>ООО "Афипский Завод ЖБИ"</v>
          </cell>
          <cell r="D2518" t="str">
            <v>Лоток Л-6-5/2</v>
          </cell>
          <cell r="G2518">
            <v>4860.17</v>
          </cell>
        </row>
        <row r="2519">
          <cell r="C2519" t="str">
            <v>ООО "Афипский Завод ЖБИ"</v>
          </cell>
          <cell r="D2519" t="str">
            <v>Лоток Л-6-8/2</v>
          </cell>
          <cell r="G2519">
            <v>5470.34</v>
          </cell>
        </row>
        <row r="2520">
          <cell r="C2520" t="str">
            <v>ООО "Афипский Завод ЖБИ"</v>
          </cell>
          <cell r="D2520" t="str">
            <v>Лоток Л-6-15/2</v>
          </cell>
          <cell r="G2520">
            <v>6084.75</v>
          </cell>
        </row>
        <row r="2521">
          <cell r="C2521" t="str">
            <v>ООО "Афипский Завод ЖБИ"</v>
          </cell>
          <cell r="D2521" t="str">
            <v>Лоток Л 7д-8</v>
          </cell>
          <cell r="G2521">
            <v>1648.31</v>
          </cell>
        </row>
        <row r="2522">
          <cell r="C2522" t="str">
            <v>ООО "Афипский Завод ЖБИ"</v>
          </cell>
          <cell r="D2522" t="str">
            <v>Лоток Л 7д-15</v>
          </cell>
          <cell r="G2522">
            <v>1775.42</v>
          </cell>
        </row>
        <row r="2523">
          <cell r="C2523" t="str">
            <v>ООО "Афипский Завод ЖБИ"</v>
          </cell>
          <cell r="D2523" t="str">
            <v>Лоток Л 7-5/2</v>
          </cell>
          <cell r="G2523">
            <v>5453.39</v>
          </cell>
        </row>
        <row r="2524">
          <cell r="C2524" t="str">
            <v>ООО "Афипский Завод ЖБИ"</v>
          </cell>
          <cell r="D2524" t="str">
            <v>Лоток Л 7-8/2</v>
          </cell>
          <cell r="G2524">
            <v>6055.08</v>
          </cell>
        </row>
        <row r="2525">
          <cell r="C2525" t="str">
            <v>ООО "Афипский Завод ЖБИ"</v>
          </cell>
          <cell r="D2525" t="str">
            <v>Лоток Л 7-11/2</v>
          </cell>
          <cell r="G2525">
            <v>6487.29</v>
          </cell>
        </row>
        <row r="2526">
          <cell r="C2526" t="str">
            <v>ООО "Афипский Завод ЖБИ"</v>
          </cell>
          <cell r="D2526" t="str">
            <v>Лоток Л 7-15/2</v>
          </cell>
          <cell r="G2526">
            <v>6707.63</v>
          </cell>
        </row>
        <row r="2527">
          <cell r="C2527" t="str">
            <v>ООО "Афипский Завод ЖБИ"</v>
          </cell>
          <cell r="D2527" t="str">
            <v>Лоток ЛТ1</v>
          </cell>
          <cell r="G2527">
            <v>13559.32</v>
          </cell>
        </row>
        <row r="2528">
          <cell r="C2528" t="str">
            <v>ООО "Афипский Завод ЖБИ"</v>
          </cell>
          <cell r="D2528" t="str">
            <v>Лоток Лу 3-8-1</v>
          </cell>
          <cell r="G2528">
            <v>3559.32</v>
          </cell>
        </row>
        <row r="2529">
          <cell r="C2529" t="str">
            <v>ООО "Афипский Завод ЖБИ"</v>
          </cell>
          <cell r="D2529" t="str">
            <v>Лоток Лу 3-8-1н</v>
          </cell>
          <cell r="G2529">
            <v>3813.56</v>
          </cell>
        </row>
        <row r="2530">
          <cell r="C2530" t="str">
            <v>ООО "Афипский Завод ЖБИ"</v>
          </cell>
          <cell r="D2530" t="str">
            <v>Лоток Л 3-8-5</v>
          </cell>
          <cell r="G2530">
            <v>24576.27</v>
          </cell>
        </row>
        <row r="2531">
          <cell r="C2531" t="str">
            <v>ООО "Афипский Завод ЖБИ"</v>
          </cell>
          <cell r="D2531" t="str">
            <v xml:space="preserve">Лоток УБК-2а </v>
          </cell>
          <cell r="G2531">
            <v>1652.54</v>
          </cell>
        </row>
        <row r="2532">
          <cell r="C2532" t="str">
            <v>ООО "Афипский Завод ЖБИ"</v>
          </cell>
          <cell r="D2532" t="str">
            <v>Плита перекрытия лотка П4-15</v>
          </cell>
          <cell r="G2532">
            <v>406.78</v>
          </cell>
        </row>
        <row r="2533">
          <cell r="C2533" t="str">
            <v>ООО "Афипский Завод ЖБИ"</v>
          </cell>
          <cell r="D2533" t="str">
            <v>Плита перекрытия лотка П5-8/2</v>
          </cell>
          <cell r="G2533">
            <v>817.8</v>
          </cell>
        </row>
        <row r="2534">
          <cell r="C2534" t="str">
            <v>ООО "Афипский Завод ЖБИ"</v>
          </cell>
          <cell r="D2534" t="str">
            <v>Плита перекрытия лотка П5-8</v>
          </cell>
          <cell r="G2534">
            <v>1525.42</v>
          </cell>
        </row>
        <row r="2535">
          <cell r="C2535" t="str">
            <v>ООО "Афипский Завод ЖБИ"</v>
          </cell>
          <cell r="D2535" t="str">
            <v>Плита перекрытия лотка П6-15</v>
          </cell>
          <cell r="G2535">
            <v>2237.29</v>
          </cell>
        </row>
        <row r="2536">
          <cell r="C2536" t="str">
            <v>ООО "Афипский Завод ЖБИ"</v>
          </cell>
          <cell r="D2536" t="str">
            <v>Плита перекрытия лотка П7-5</v>
          </cell>
          <cell r="G2536">
            <v>2563.56</v>
          </cell>
        </row>
        <row r="2537">
          <cell r="C2537" t="str">
            <v>ООО "Афипский Завод ЖБИ"</v>
          </cell>
          <cell r="D2537" t="str">
            <v>Плита перекрытия лотка П8д-8</v>
          </cell>
          <cell r="G2537">
            <v>855.93</v>
          </cell>
        </row>
        <row r="2538">
          <cell r="C2538" t="str">
            <v>ООО "Афипский Завод ЖБИ"</v>
          </cell>
          <cell r="D2538" t="str">
            <v>Плита перекрытия лотка П8-8</v>
          </cell>
          <cell r="G2538">
            <v>2944.92</v>
          </cell>
        </row>
        <row r="2539">
          <cell r="C2539" t="str">
            <v>ООО "Афипский Завод ЖБИ"</v>
          </cell>
          <cell r="D2539" t="str">
            <v>Плита перекрытия лотка П8-11</v>
          </cell>
          <cell r="G2539">
            <v>3411.02</v>
          </cell>
        </row>
        <row r="2540">
          <cell r="C2540" t="str">
            <v>ООО "Афипский Завод ЖБИ"</v>
          </cell>
          <cell r="D2540" t="str">
            <v>Плита перекрытия лотка П9д-15</v>
          </cell>
          <cell r="G2540">
            <v>1025.42</v>
          </cell>
        </row>
        <row r="2541">
          <cell r="C2541" t="str">
            <v>ООО "Афипский Завод ЖБИ"</v>
          </cell>
          <cell r="D2541" t="str">
            <v>Плита перекрытия лотка П11-8</v>
          </cell>
          <cell r="G2541">
            <v>4258.47</v>
          </cell>
        </row>
        <row r="2542">
          <cell r="C2542" t="str">
            <v>ООО "Афипский Завод ЖБИ"</v>
          </cell>
          <cell r="D2542" t="str">
            <v>Плита перекрытия лотка П11д-8</v>
          </cell>
          <cell r="G2542">
            <v>1161.02</v>
          </cell>
        </row>
        <row r="2543">
          <cell r="C2543" t="str">
            <v>ООО "Афипский Завод ЖБИ"</v>
          </cell>
          <cell r="D2543" t="str">
            <v>Плита перекрытия лотка П15-8</v>
          </cell>
          <cell r="G2543">
            <v>6631.36</v>
          </cell>
        </row>
        <row r="2544">
          <cell r="C2544" t="str">
            <v>ООО "Афипский Завод ЖБИ"</v>
          </cell>
          <cell r="D2544" t="str">
            <v>Плита перекрытия лотка П15д-8</v>
          </cell>
          <cell r="G2544">
            <v>1707.63</v>
          </cell>
        </row>
        <row r="2545">
          <cell r="C2545" t="str">
            <v>ООО "Афипский Завод ЖБИ"</v>
          </cell>
          <cell r="D2545" t="str">
            <v>Плита лотка П3-8</v>
          </cell>
          <cell r="G2545">
            <v>288.14</v>
          </cell>
        </row>
        <row r="2546">
          <cell r="C2546" t="str">
            <v>ООО "Афипский Завод ЖБИ"</v>
          </cell>
          <cell r="D2546" t="str">
            <v>Плита лотка П3-8а</v>
          </cell>
          <cell r="G2546">
            <v>322.02999999999997</v>
          </cell>
        </row>
        <row r="2547">
          <cell r="C2547" t="str">
            <v>ООО "Афипский Завод ЖБИ"</v>
          </cell>
          <cell r="D2547" t="str">
            <v>Плита лотка П6-15б</v>
          </cell>
          <cell r="G2547">
            <v>2775.42</v>
          </cell>
        </row>
        <row r="2548">
          <cell r="C2548" t="str">
            <v>ООО "Афипский Завод ЖБИ"</v>
          </cell>
          <cell r="D2548" t="str">
            <v>Плита лотка П8-8*</v>
          </cell>
          <cell r="G2548">
            <v>3843.22</v>
          </cell>
        </row>
        <row r="2549">
          <cell r="C2549" t="str">
            <v>ООО "Афипский Завод ЖБИ"</v>
          </cell>
          <cell r="D2549" t="str">
            <v>Плита лотка П8-8/2</v>
          </cell>
          <cell r="G2549">
            <v>1538.14</v>
          </cell>
        </row>
        <row r="2550">
          <cell r="C2550" t="str">
            <v>ООО "Афипский Завод ЖБИ"</v>
          </cell>
          <cell r="D2550" t="str">
            <v>Плита лотка П9-15(2990х1160х120)</v>
          </cell>
          <cell r="G2550">
            <v>3877.12</v>
          </cell>
        </row>
        <row r="2551">
          <cell r="C2551" t="str">
            <v>ООО "Афипский Завод ЖБИ"</v>
          </cell>
          <cell r="D2551" t="str">
            <v>Плита лотка П9-15(2990х1160х160)</v>
          </cell>
          <cell r="G2551">
            <v>4864.41</v>
          </cell>
        </row>
        <row r="2552">
          <cell r="C2552" t="str">
            <v>ООО "Афипский Завод ЖБИ"</v>
          </cell>
          <cell r="D2552" t="str">
            <v>Плита лотка П9-15б(2990х1160х120)</v>
          </cell>
          <cell r="G2552">
            <v>4088.98</v>
          </cell>
        </row>
        <row r="2553">
          <cell r="C2553" t="str">
            <v>ООО "Афипский Завод ЖБИ"</v>
          </cell>
          <cell r="D2553" t="str">
            <v>Плита лотка П12-15</v>
          </cell>
          <cell r="G2553">
            <v>6567.8</v>
          </cell>
        </row>
        <row r="2554">
          <cell r="C2554" t="str">
            <v>ООО "Афипский Завод ЖБИ"</v>
          </cell>
          <cell r="D2554" t="str">
            <v>Плита лотка П27-8</v>
          </cell>
          <cell r="G2554">
            <v>22737.29</v>
          </cell>
        </row>
        <row r="2555">
          <cell r="C2555" t="str">
            <v>ООО "Афипский Завод ЖБИ"</v>
          </cell>
          <cell r="D2555" t="str">
            <v>Плита лотка П5д-8</v>
          </cell>
          <cell r="G2555">
            <v>491.53</v>
          </cell>
        </row>
        <row r="2556">
          <cell r="C2556" t="str">
            <v>ООО "Афипский Завод ЖБИ"</v>
          </cell>
          <cell r="D2556" t="str">
            <v>Плита лотка П5д-8а</v>
          </cell>
          <cell r="G2556">
            <v>529.66</v>
          </cell>
        </row>
        <row r="2557">
          <cell r="C2557" t="str">
            <v>ООО "Афипский Завод ЖБИ"</v>
          </cell>
          <cell r="D2557" t="str">
            <v>Плита лотка П6д-15</v>
          </cell>
          <cell r="G2557">
            <v>682.2</v>
          </cell>
        </row>
        <row r="2558">
          <cell r="C2558" t="str">
            <v>ООО "Афипский Завод ЖБИ"</v>
          </cell>
          <cell r="D2558" t="str">
            <v>Плита лотка П6д-15б (740х780х120)</v>
          </cell>
          <cell r="G2558">
            <v>800.85</v>
          </cell>
        </row>
        <row r="2559">
          <cell r="C2559" t="str">
            <v>ООО "Афипский Завод ЖБИ"</v>
          </cell>
          <cell r="D2559" t="str">
            <v>Плита лотка П8д-11</v>
          </cell>
          <cell r="G2559">
            <v>970.34</v>
          </cell>
        </row>
        <row r="2560">
          <cell r="C2560" t="str">
            <v>ООО "Афипский Завод ЖБИ"</v>
          </cell>
          <cell r="D2560" t="str">
            <v>Плита лотка П9д-15б (740х1160х120)</v>
          </cell>
          <cell r="G2560">
            <v>1088.98</v>
          </cell>
        </row>
        <row r="2561">
          <cell r="C2561" t="str">
            <v>ООО "Афипский Завод ЖБИ"</v>
          </cell>
          <cell r="D2561" t="str">
            <v>Плита лотка П10д-3</v>
          </cell>
          <cell r="G2561">
            <v>860.17</v>
          </cell>
        </row>
        <row r="2562">
          <cell r="C2562" t="str">
            <v>ООО "Афипский Завод ЖБИ"</v>
          </cell>
          <cell r="D2562" t="str">
            <v>Плита лотка П10д-5</v>
          </cell>
          <cell r="G2562">
            <v>1067.8</v>
          </cell>
        </row>
        <row r="2563">
          <cell r="C2563" t="str">
            <v>ООО "Афипский Завод ЖБИ"</v>
          </cell>
          <cell r="D2563" t="str">
            <v>Плита лотка П12д-15</v>
          </cell>
          <cell r="G2563">
            <v>1750</v>
          </cell>
        </row>
        <row r="2564">
          <cell r="C2564" t="str">
            <v>ООО "Афипский Завод ЖБИ"</v>
          </cell>
          <cell r="D2564" t="str">
            <v>Плита лотка П14д-3</v>
          </cell>
          <cell r="G2564">
            <v>1237.29</v>
          </cell>
        </row>
        <row r="2565">
          <cell r="C2565" t="str">
            <v>ООО "Афипский Завод ЖБИ"</v>
          </cell>
          <cell r="D2565" t="str">
            <v>Плита лотка П17д-3</v>
          </cell>
          <cell r="G2565">
            <v>1758.47</v>
          </cell>
        </row>
        <row r="2566">
          <cell r="C2566" t="str">
            <v>ООО "Афипский Завод ЖБИ"</v>
          </cell>
          <cell r="D2566" t="str">
            <v>Плита лотка П20д-3</v>
          </cell>
          <cell r="G2566">
            <v>2224.58</v>
          </cell>
        </row>
        <row r="2567">
          <cell r="C2567" t="str">
            <v>ООО "Афипский Завод ЖБИ"</v>
          </cell>
          <cell r="D2567" t="str">
            <v>Плита лотка П27д-8</v>
          </cell>
          <cell r="G2567">
            <v>5822.03</v>
          </cell>
        </row>
        <row r="2568">
          <cell r="C2568" t="str">
            <v>ООО "Афипский Завод ЖБИ"</v>
          </cell>
          <cell r="D2568" t="str">
            <v>Плита перекрытия лотка ПО-2</v>
          </cell>
          <cell r="G2568">
            <v>3220.34</v>
          </cell>
        </row>
        <row r="2569">
          <cell r="C2569" t="str">
            <v>ООО "Афипский Завод ЖБИ"</v>
          </cell>
          <cell r="D2569" t="str">
            <v>Плита перекрытия лотка ПО-3</v>
          </cell>
          <cell r="G2569">
            <v>4830.51</v>
          </cell>
        </row>
        <row r="2570">
          <cell r="C2570" t="str">
            <v>ООО "Афипский Завод ЖБИ"</v>
          </cell>
          <cell r="D2570" t="str">
            <v>Плита перекрытия лотка ПО-4</v>
          </cell>
          <cell r="G2570">
            <v>7118.64</v>
          </cell>
        </row>
        <row r="2571">
          <cell r="C2571" t="str">
            <v>ООО "Афипский Завод ЖБИ"</v>
          </cell>
          <cell r="D2571" t="str">
            <v>Лестничные ступени ЛС 9-17а-1</v>
          </cell>
          <cell r="G2571">
            <v>394.07</v>
          </cell>
        </row>
        <row r="2572">
          <cell r="C2572" t="str">
            <v>ООО "Афипский Завод ЖБИ"</v>
          </cell>
          <cell r="D2572" t="str">
            <v>Лестничные ступени ЛС-9</v>
          </cell>
          <cell r="G2572">
            <v>423.73</v>
          </cell>
        </row>
        <row r="2573">
          <cell r="C2573" t="str">
            <v>ООО "Афипский Завод ЖБИ"</v>
          </cell>
          <cell r="D2573" t="str">
            <v>Лестничные ступени ЛС-11</v>
          </cell>
          <cell r="G2573">
            <v>432.2</v>
          </cell>
        </row>
        <row r="2574">
          <cell r="C2574" t="str">
            <v>ООО "Афипский Завод ЖБИ"</v>
          </cell>
          <cell r="D2574" t="str">
            <v>Лестничные ступени ЛС-11-1-1</v>
          </cell>
          <cell r="G2574">
            <v>525.41999999999996</v>
          </cell>
        </row>
        <row r="2575">
          <cell r="C2575" t="str">
            <v>ООО "Афипский Завод ЖБИ"</v>
          </cell>
          <cell r="D2575" t="str">
            <v>Лестничные ступени ЛС-11-Б-1</v>
          </cell>
          <cell r="G2575">
            <v>495.76</v>
          </cell>
        </row>
        <row r="2576">
          <cell r="C2576" t="str">
            <v>ООО "Афипский Завод ЖБИ"</v>
          </cell>
          <cell r="D2576" t="str">
            <v>Лестничные ступени ЛС-11-Б-1лА</v>
          </cell>
          <cell r="G2576">
            <v>432.2</v>
          </cell>
        </row>
        <row r="2577">
          <cell r="C2577" t="str">
            <v>ООО "Афипский Завод ЖБИ"</v>
          </cell>
          <cell r="D2577" t="str">
            <v>Лестничные ступени ЛС-12</v>
          </cell>
          <cell r="G2577">
            <v>500</v>
          </cell>
        </row>
        <row r="2578">
          <cell r="C2578" t="str">
            <v>ООО "Афипский Завод ЖБИ"</v>
          </cell>
          <cell r="D2578" t="str">
            <v>Лестничные ступени ЛС-12-1</v>
          </cell>
          <cell r="G2578">
            <v>686.44</v>
          </cell>
        </row>
        <row r="2579">
          <cell r="C2579" t="str">
            <v>ООО "Афипский Завод ЖБИ"</v>
          </cell>
          <cell r="D2579" t="str">
            <v>Лестничные ступени ЛС-12а</v>
          </cell>
          <cell r="G2579">
            <v>622.88</v>
          </cell>
        </row>
        <row r="2580">
          <cell r="C2580" t="str">
            <v>ООО "Афипский Завод ЖБИ"</v>
          </cell>
          <cell r="D2580" t="str">
            <v>Лестничные ступени ЛС 12Ба</v>
          </cell>
          <cell r="G2580">
            <v>567.79999999999995</v>
          </cell>
        </row>
        <row r="2581">
          <cell r="C2581" t="str">
            <v>ООО "Афипский Завод ЖБИ"</v>
          </cell>
          <cell r="D2581" t="str">
            <v>Лестничные ступени ЛС-14</v>
          </cell>
          <cell r="G2581">
            <v>584.75</v>
          </cell>
        </row>
        <row r="2582">
          <cell r="C2582" t="str">
            <v>ООО "Афипский Завод ЖБИ"</v>
          </cell>
          <cell r="D2582" t="str">
            <v>Лестничные ступени ЛС-14а</v>
          </cell>
          <cell r="G2582">
            <v>690.68</v>
          </cell>
        </row>
        <row r="2583">
          <cell r="C2583" t="str">
            <v>ООО "Афипский Завод ЖБИ"</v>
          </cell>
          <cell r="D2583" t="str">
            <v>Лестничный марш 1ЛМ 30.12.15-4с</v>
          </cell>
          <cell r="G2583">
            <v>6355.93</v>
          </cell>
        </row>
        <row r="2584">
          <cell r="C2584" t="str">
            <v>ООО "Афипский Завод ЖБИ"</v>
          </cell>
          <cell r="D2584" t="str">
            <v>Лестничный марш 1ЛМ 30.11.15-4с</v>
          </cell>
          <cell r="G2584">
            <v>6186.44</v>
          </cell>
        </row>
        <row r="2585">
          <cell r="C2585" t="str">
            <v>ООО "Афипский Завод ЖБИ"</v>
          </cell>
          <cell r="D2585" t="str">
            <v>Лестничный марш с площадками</v>
          </cell>
          <cell r="G2585">
            <v>16101.69</v>
          </cell>
        </row>
        <row r="2586">
          <cell r="C2586" t="str">
            <v>ООО "Афипский Завод ЖБИ"</v>
          </cell>
          <cell r="D2586" t="str">
            <v>Плита дорожная ПДН-АтV</v>
          </cell>
          <cell r="G2586">
            <v>14830.51</v>
          </cell>
        </row>
        <row r="2587">
          <cell r="C2587" t="str">
            <v>ООО "Афипский Завод ЖБИ"</v>
          </cell>
          <cell r="D2587" t="str">
            <v>Плита дорожная ПД-6</v>
          </cell>
          <cell r="G2587">
            <v>8474.58</v>
          </cell>
        </row>
        <row r="2588">
          <cell r="C2588" t="str">
            <v>ООО "Афипский Завод ЖБИ"</v>
          </cell>
          <cell r="D2588" t="str">
            <v>Плита дорожная ПД 2-6</v>
          </cell>
          <cell r="G2588">
            <v>6440.68</v>
          </cell>
        </row>
        <row r="2589">
          <cell r="C2589" t="str">
            <v>ООО "Афипский Завод ЖБИ"</v>
          </cell>
          <cell r="D2589" t="str">
            <v>Плита дорожная ПД 20-15-6</v>
          </cell>
          <cell r="G2589">
            <v>4406.78</v>
          </cell>
        </row>
        <row r="2590">
          <cell r="C2590" t="str">
            <v>ООО "Афипский Завод ЖБИ"</v>
          </cell>
          <cell r="D2590" t="str">
            <v>Плита дорожная ПД 20-15-17</v>
          </cell>
          <cell r="G2590">
            <v>5932.2</v>
          </cell>
        </row>
        <row r="2591">
          <cell r="C2591" t="str">
            <v>ООО "Афипский Завод ЖБИ"</v>
          </cell>
          <cell r="D2591" t="str">
            <v>Плита дорожная ПД 20-15-25</v>
          </cell>
          <cell r="G2591">
            <v>6652.54</v>
          </cell>
        </row>
        <row r="2592">
          <cell r="C2592" t="str">
            <v>ООО "Афипский Завод ЖБИ"</v>
          </cell>
          <cell r="D2592" t="str">
            <v>Плита дорожная 1П18-15-10</v>
          </cell>
          <cell r="G2592">
            <v>3728.81</v>
          </cell>
        </row>
        <row r="2593">
          <cell r="C2593" t="str">
            <v>ООО "Афипский Завод ЖБИ"</v>
          </cell>
          <cell r="D2593" t="str">
            <v>Плита дорожная 1П18-15-30</v>
          </cell>
          <cell r="G2593">
            <v>3813.56</v>
          </cell>
        </row>
        <row r="2594">
          <cell r="C2594" t="str">
            <v>ООО "Афипский Завод ЖБИ"</v>
          </cell>
          <cell r="D2594" t="str">
            <v>Плита дорожная 1П30-15-30</v>
          </cell>
          <cell r="G2594">
            <v>7330.51</v>
          </cell>
        </row>
        <row r="2595">
          <cell r="C2595" t="str">
            <v>ООО "Афипский Завод ЖБИ"</v>
          </cell>
          <cell r="D2595" t="str">
            <v>Плита дорожная 1П30-18-10</v>
          </cell>
          <cell r="G2595">
            <v>7627.12</v>
          </cell>
        </row>
        <row r="2596">
          <cell r="C2596" t="str">
            <v>ООО "Афипский Завод ЖБИ"</v>
          </cell>
          <cell r="D2596" t="str">
            <v>Плита дорожная 1П30-18-30</v>
          </cell>
          <cell r="G2596">
            <v>7966.1</v>
          </cell>
        </row>
        <row r="2597">
          <cell r="C2597" t="str">
            <v>ООО "Афипский Завод ЖБИ"</v>
          </cell>
          <cell r="D2597" t="str">
            <v>Плита дорожная 2П30-15-10</v>
          </cell>
          <cell r="G2597">
            <v>5593.22</v>
          </cell>
        </row>
        <row r="2598">
          <cell r="C2598" t="str">
            <v>ООО "Афипский Завод ЖБИ"</v>
          </cell>
          <cell r="D2598" t="str">
            <v>Плита дорожная 2П30-15-30</v>
          </cell>
          <cell r="G2598">
            <v>5677.97</v>
          </cell>
        </row>
        <row r="2599">
          <cell r="C2599" t="str">
            <v>ООО "Афипский Завод ЖБИ"</v>
          </cell>
          <cell r="D2599" t="str">
            <v>Плита дорожная 2П30-18-10</v>
          </cell>
          <cell r="G2599">
            <v>6525.42</v>
          </cell>
        </row>
        <row r="2600">
          <cell r="C2600" t="str">
            <v>ООО "Афипский Завод ЖБИ"</v>
          </cell>
          <cell r="D2600" t="str">
            <v>Плита дорожная 2П30-18-30</v>
          </cell>
          <cell r="G2600">
            <v>6864.41</v>
          </cell>
        </row>
        <row r="2601">
          <cell r="C2601" t="str">
            <v>ООО "Афипский Завод ЖБИ"</v>
          </cell>
          <cell r="D2601" t="str">
            <v>Плита ЗПД 1000</v>
          </cell>
          <cell r="G2601">
            <v>21186.44</v>
          </cell>
        </row>
        <row r="2602">
          <cell r="C2602" t="str">
            <v>ООО "Афипский Завод ЖБИ"</v>
          </cell>
          <cell r="D2602" t="str">
            <v>Плита ПАГ-14</v>
          </cell>
          <cell r="G2602">
            <v>15677.97</v>
          </cell>
        </row>
        <row r="2603">
          <cell r="C2603" t="str">
            <v>ООО "Афипский Завод ЖБИ"</v>
          </cell>
          <cell r="D2603" t="str">
            <v>Плита ПАГ-18</v>
          </cell>
          <cell r="G2603">
            <v>20338.98</v>
          </cell>
        </row>
        <row r="2604">
          <cell r="C2604" t="str">
            <v>ООО "Афипский Завод ЖБИ"</v>
          </cell>
          <cell r="D2604" t="str">
            <v>Плита ж/д ПЖ-1</v>
          </cell>
          <cell r="G2604">
            <v>6483.05</v>
          </cell>
        </row>
        <row r="2605">
          <cell r="C2605" t="str">
            <v>ООО "Афипский Завод ЖБИ"</v>
          </cell>
          <cell r="D2605" t="str">
            <v>Плита ж/д ПЖ 16.12.3.1.4</v>
          </cell>
          <cell r="G2605">
            <v>5508.47</v>
          </cell>
        </row>
        <row r="2606">
          <cell r="C2606" t="str">
            <v>ООО "Афипский Завод ЖБИ"</v>
          </cell>
          <cell r="D2606" t="str">
            <v>Плита ПБ 1-20</v>
          </cell>
          <cell r="G2606">
            <v>1440.68</v>
          </cell>
        </row>
        <row r="2607">
          <cell r="C2607" t="str">
            <v>ООО "Афипский Завод ЖБИ"</v>
          </cell>
          <cell r="D2607" t="str">
            <v>ФБС 9-3-6т</v>
          </cell>
          <cell r="G2607">
            <v>508.47</v>
          </cell>
        </row>
        <row r="2608">
          <cell r="C2608" t="str">
            <v>ООО "Афипский Завод ЖБИ"</v>
          </cell>
          <cell r="D2608" t="str">
            <v>ФБС 9-4-6т</v>
          </cell>
          <cell r="G2608">
            <v>610.16999999999996</v>
          </cell>
        </row>
        <row r="2609">
          <cell r="C2609" t="str">
            <v>ООО "Афипский Завод ЖБИ"</v>
          </cell>
          <cell r="D2609" t="str">
            <v>ФБС 9-5-6т</v>
          </cell>
          <cell r="G2609">
            <v>796.61</v>
          </cell>
        </row>
        <row r="2610">
          <cell r="C2610" t="str">
            <v>ООО "Афипский Завод ЖБИ"</v>
          </cell>
          <cell r="D2610" t="str">
            <v>ФБС 9-6-6т</v>
          </cell>
          <cell r="G2610">
            <v>932.2</v>
          </cell>
        </row>
        <row r="2611">
          <cell r="C2611" t="str">
            <v>ООО "Афипский Завод ЖБИ"</v>
          </cell>
          <cell r="D2611" t="str">
            <v>ФБС 12-4-3т</v>
          </cell>
          <cell r="G2611">
            <v>508.47</v>
          </cell>
        </row>
        <row r="2612">
          <cell r="C2612" t="str">
            <v>ООО "Афипский Завод ЖБИ"</v>
          </cell>
          <cell r="D2612" t="str">
            <v>ФБС 12-3-6т</v>
          </cell>
          <cell r="G2612">
            <v>652.54</v>
          </cell>
        </row>
        <row r="2613">
          <cell r="C2613" t="str">
            <v>ООО "Афипский Завод ЖБИ"</v>
          </cell>
          <cell r="D2613" t="str">
            <v>ФБС 12-4-6т</v>
          </cell>
          <cell r="G2613">
            <v>813.56</v>
          </cell>
        </row>
        <row r="2614">
          <cell r="C2614" t="str">
            <v>ООО "Афипский Завод ЖБИ"</v>
          </cell>
          <cell r="D2614" t="str">
            <v>ФБС 12-5-6т</v>
          </cell>
          <cell r="G2614">
            <v>1016.95</v>
          </cell>
        </row>
        <row r="2615">
          <cell r="C2615" t="str">
            <v>ООО "Афипский Завод ЖБИ"</v>
          </cell>
          <cell r="D2615" t="str">
            <v>ФБС 12-6-6т</v>
          </cell>
          <cell r="G2615">
            <v>1118.6400000000001</v>
          </cell>
        </row>
        <row r="2616">
          <cell r="C2616" t="str">
            <v>ООО "Афипский Завод ЖБИ"</v>
          </cell>
          <cell r="D2616" t="str">
            <v>ФБС 24-3-6т</v>
          </cell>
          <cell r="G2616">
            <v>1161.02</v>
          </cell>
        </row>
        <row r="2617">
          <cell r="C2617" t="str">
            <v>ООО "Афипский Завод ЖБИ"</v>
          </cell>
          <cell r="D2617" t="str">
            <v>ФБС 24-4-6т</v>
          </cell>
          <cell r="G2617">
            <v>1500</v>
          </cell>
        </row>
        <row r="2618">
          <cell r="C2618" t="str">
            <v>ООО "Афипский Завод ЖБИ"</v>
          </cell>
          <cell r="D2618" t="str">
            <v>ФБС 24-5-6т</v>
          </cell>
          <cell r="G2618">
            <v>1817.8</v>
          </cell>
        </row>
        <row r="2619">
          <cell r="C2619" t="str">
            <v>ООО "Афипский Завод ЖБИ"</v>
          </cell>
          <cell r="D2619" t="str">
            <v>ФБС 24-6-6т</v>
          </cell>
          <cell r="G2619">
            <v>2118.64</v>
          </cell>
        </row>
        <row r="2620">
          <cell r="C2620" t="str">
            <v>ООО "Афипский Завод ЖБИ"</v>
          </cell>
          <cell r="D2620" t="str">
            <v>Фундамент дорожного знака П-1</v>
          </cell>
          <cell r="G2620">
            <v>1355.93</v>
          </cell>
        </row>
        <row r="2621">
          <cell r="C2621" t="str">
            <v>ООО "Афипский Завод ЖБИ"</v>
          </cell>
          <cell r="D2621" t="str">
            <v>Фундамент Ф1(1100х700х700)</v>
          </cell>
          <cell r="G2621">
            <v>2542.37</v>
          </cell>
        </row>
        <row r="2622">
          <cell r="C2622" t="str">
            <v>ООО "Афипский Завод ЖБИ"</v>
          </cell>
          <cell r="D2622" t="str">
            <v>Балка Б-5(2650х300х300)</v>
          </cell>
          <cell r="G2622">
            <v>3559.32</v>
          </cell>
        </row>
        <row r="2623">
          <cell r="C2623" t="str">
            <v>ООО "Афипский Завод ЖБИ"</v>
          </cell>
          <cell r="D2623" t="str">
            <v>Балка Б-5(28400х300х300)</v>
          </cell>
          <cell r="G2623">
            <v>4762.71</v>
          </cell>
        </row>
        <row r="2624">
          <cell r="C2624" t="str">
            <v>ООО "Афипский Завод ЖБИ"</v>
          </cell>
          <cell r="D2624" t="str">
            <v>Балка Б-3(2960х250х220)</v>
          </cell>
          <cell r="G2624">
            <v>3813.56</v>
          </cell>
        </row>
        <row r="2625">
          <cell r="C2625" t="str">
            <v>ООО "Афипский Завод ЖБИ"</v>
          </cell>
          <cell r="D2625" t="str">
            <v>Балка Б-7(3600х380х380)</v>
          </cell>
          <cell r="G2625">
            <v>10169.49</v>
          </cell>
        </row>
        <row r="2626">
          <cell r="C2626" t="str">
            <v>ООО "Афипский Завод ЖБИ"</v>
          </cell>
          <cell r="D2626" t="str">
            <v>Блок упоров У-1</v>
          </cell>
          <cell r="G2626">
            <v>3813.56</v>
          </cell>
        </row>
        <row r="2627">
          <cell r="C2627" t="str">
            <v>ООО "Афипский Завод ЖБИ"</v>
          </cell>
          <cell r="D2627" t="str">
            <v>Блок упоров У-2</v>
          </cell>
          <cell r="G2627">
            <v>4661.0200000000004</v>
          </cell>
        </row>
        <row r="2628">
          <cell r="C2628" t="str">
            <v>ООО "Афипский Завод ЖБИ"</v>
          </cell>
          <cell r="D2628" t="str">
            <v>Блок БП тип 2(1250х2000х400/150)</v>
          </cell>
          <cell r="G2628">
            <v>9745.76</v>
          </cell>
        </row>
        <row r="2629">
          <cell r="C2629" t="str">
            <v>ООО "Афипский Завод ЖБИ"</v>
          </cell>
          <cell r="D2629" t="str">
            <v>Блок БП тип 3(1250х2000х400/150)</v>
          </cell>
          <cell r="G2629">
            <v>8898.31</v>
          </cell>
        </row>
        <row r="2630">
          <cell r="C2630" t="str">
            <v>ООО "Афипский Завод ЖБИ"</v>
          </cell>
          <cell r="D2630" t="str">
            <v>Стенки откосные СТ.1 л/пр</v>
          </cell>
          <cell r="G2630">
            <v>10169.49</v>
          </cell>
        </row>
        <row r="2631">
          <cell r="C2631" t="str">
            <v>ООО "Афипский Завод ЖБИ"</v>
          </cell>
          <cell r="D2631" t="str">
            <v>Стенки откосные СТ.2 л/пр</v>
          </cell>
          <cell r="G2631">
            <v>13983.05</v>
          </cell>
        </row>
        <row r="2632">
          <cell r="C2632" t="str">
            <v>ООО "Афипский Завод ЖБИ"</v>
          </cell>
          <cell r="D2632" t="str">
            <v>Стенки откосные СТ.3 л/пр</v>
          </cell>
          <cell r="G2632">
            <v>21101.69</v>
          </cell>
        </row>
        <row r="2633">
          <cell r="C2633" t="str">
            <v>ООО "Афипский Завод ЖБИ"</v>
          </cell>
          <cell r="D2633" t="str">
            <v>Стенки откосные СТК10 (СТ.4) л/пр</v>
          </cell>
          <cell r="G2633">
            <v>9745.76</v>
          </cell>
        </row>
        <row r="2634">
          <cell r="C2634" t="str">
            <v>ООО "Афипский Завод ЖБИ"</v>
          </cell>
          <cell r="D2634" t="str">
            <v>Стенки откосные СТК11 (СТ.5) л/пр</v>
          </cell>
          <cell r="G2634">
            <v>12372.88</v>
          </cell>
        </row>
        <row r="2635">
          <cell r="C2635" t="str">
            <v>ООО "Афипский Завод ЖБИ"</v>
          </cell>
          <cell r="D2635" t="str">
            <v>Стенки откосные СТК12 (СТ.6) л/пр</v>
          </cell>
          <cell r="G2635">
            <v>16440.68</v>
          </cell>
        </row>
        <row r="2636">
          <cell r="C2636" t="str">
            <v>ООО "Афипский Завод ЖБИ"</v>
          </cell>
          <cell r="D2636" t="str">
            <v>Стенки откосные СТК13 (СТ.7) л/пр</v>
          </cell>
          <cell r="G2636">
            <v>21271.19</v>
          </cell>
        </row>
        <row r="2637">
          <cell r="C2637" t="str">
            <v>ООО "Афипский Завод ЖБИ"</v>
          </cell>
          <cell r="D2637" t="str">
            <v>Стенки портальные 10.14</v>
          </cell>
          <cell r="G2637">
            <v>14406.78</v>
          </cell>
        </row>
        <row r="2638">
          <cell r="C2638" t="str">
            <v>ООО "Афипский Завод ЖБИ"</v>
          </cell>
          <cell r="D2638" t="str">
            <v>Стенки портальные СТК1 (СТ.8)</v>
          </cell>
          <cell r="G2638">
            <v>9745.76</v>
          </cell>
        </row>
        <row r="2639">
          <cell r="C2639" t="str">
            <v>ООО "Афипский Завод ЖБИ"</v>
          </cell>
          <cell r="D2639" t="str">
            <v>Стенки портальные СТК2 (СТ.9)</v>
          </cell>
          <cell r="G2639">
            <v>14491.53</v>
          </cell>
        </row>
        <row r="2640">
          <cell r="C2640" t="str">
            <v>ООО "Афипский Завод ЖБИ"</v>
          </cell>
          <cell r="D2640" t="str">
            <v>Стенки портальные СТК5 (СТ.10)</v>
          </cell>
          <cell r="G2640">
            <v>11779.66</v>
          </cell>
        </row>
        <row r="2641">
          <cell r="C2641" t="str">
            <v>ООО "Афипский Завод ЖБИ"</v>
          </cell>
          <cell r="D2641" t="str">
            <v>Стенки портальные СТК7 (СТ.12)</v>
          </cell>
          <cell r="G2641">
            <v>15338.98</v>
          </cell>
        </row>
        <row r="2642">
          <cell r="C2642" t="str">
            <v>ООО "Афипский Завод ЖБИ"</v>
          </cell>
          <cell r="D2642" t="str">
            <v>Стенки портальные СТК8 (СТ.13)</v>
          </cell>
          <cell r="G2642">
            <v>20338.98</v>
          </cell>
        </row>
        <row r="2643">
          <cell r="C2643" t="str">
            <v>ООО "Афипский Завод ЖБИ"</v>
          </cell>
          <cell r="D2643" t="str">
            <v>Звенья труб цилиндрический ЗК 2.100</v>
          </cell>
          <cell r="G2643">
            <v>3644.07</v>
          </cell>
        </row>
        <row r="2644">
          <cell r="C2644" t="str">
            <v>ООО "Афипский Завод ЖБИ"</v>
          </cell>
          <cell r="D2644" t="str">
            <v>Звенья труб цилиндрический ЗК 8.100</v>
          </cell>
          <cell r="G2644">
            <v>10593.22</v>
          </cell>
        </row>
        <row r="2645">
          <cell r="C2645" t="str">
            <v>ООО "Афипский Завод ЖБИ"</v>
          </cell>
          <cell r="D2645" t="str">
            <v>Звенья труб цилиндрический ЗК 16.132</v>
          </cell>
          <cell r="G2645">
            <v>32203.39</v>
          </cell>
        </row>
        <row r="2646">
          <cell r="C2646" t="str">
            <v>ООО "Афипский Завод ЖБИ"</v>
          </cell>
          <cell r="D2646" t="str">
            <v>Звенья труб прямоугольные ЗП 4.200</v>
          </cell>
          <cell r="G2646">
            <v>28813.56</v>
          </cell>
        </row>
        <row r="2647">
          <cell r="C2647" t="str">
            <v>ООО "Афипский Завод ЖБИ"</v>
          </cell>
          <cell r="D2647" t="str">
            <v>Звенья труб прямоугольные ЗП 5.200</v>
          </cell>
          <cell r="G2647">
            <v>31355.93</v>
          </cell>
        </row>
        <row r="2648">
          <cell r="C2648" t="str">
            <v>ООО "Афипский Завод ЖБИ"</v>
          </cell>
          <cell r="D2648" t="str">
            <v>Звенья труб прямоугольные ЗП 15.200</v>
          </cell>
          <cell r="G2648">
            <v>122881.36</v>
          </cell>
        </row>
        <row r="2649">
          <cell r="C2649" t="str">
            <v>ООО "Афипский Завод ЖБИ"</v>
          </cell>
          <cell r="D2649" t="str">
            <v>Звенья труб прямоугольные ЗП 22.100</v>
          </cell>
          <cell r="G2649">
            <v>15169.49</v>
          </cell>
        </row>
        <row r="2650">
          <cell r="C2650" t="str">
            <v>ООО "ПЖБИ"</v>
          </cell>
          <cell r="D2650" t="str">
            <v>Плита ПДН-АтV (2000х6000)</v>
          </cell>
          <cell r="G2650">
            <v>15169.49</v>
          </cell>
        </row>
        <row r="2651">
          <cell r="C2651" t="str">
            <v>ООО "ПЖБИ"</v>
          </cell>
          <cell r="D2651" t="str">
            <v>Плита ПАГ 14</v>
          </cell>
          <cell r="G2651">
            <v>16355.93</v>
          </cell>
        </row>
        <row r="2652">
          <cell r="C2652" t="str">
            <v>ООО "ПЖБИ"</v>
          </cell>
          <cell r="D2652" t="str">
            <v>Плита 1П30-18-10</v>
          </cell>
          <cell r="G2652">
            <v>7457.63</v>
          </cell>
        </row>
        <row r="2653">
          <cell r="C2653" t="str">
            <v>ООО "ПЖБИ"</v>
          </cell>
          <cell r="D2653" t="str">
            <v>Плита 1П30-18-30</v>
          </cell>
          <cell r="G2653">
            <v>7754.24</v>
          </cell>
        </row>
        <row r="2654">
          <cell r="C2654" t="str">
            <v>ООО "ПЖБИ"</v>
          </cell>
          <cell r="D2654" t="str">
            <v>Плита 2П30-18-10</v>
          </cell>
          <cell r="G2654">
            <v>6949.15</v>
          </cell>
        </row>
        <row r="2655">
          <cell r="C2655" t="str">
            <v>ООО "ПЖБИ"</v>
          </cell>
          <cell r="D2655" t="str">
            <v>Плита 2П30-18-30</v>
          </cell>
          <cell r="G2655">
            <v>7288.14</v>
          </cell>
        </row>
        <row r="2656">
          <cell r="C2656" t="str">
            <v>ООО "ПЖБИ"</v>
          </cell>
          <cell r="D2656" t="str">
            <v>Плита ПЖ16.12.3.1,4</v>
          </cell>
          <cell r="G2656">
            <v>6271.19</v>
          </cell>
        </row>
        <row r="2657">
          <cell r="C2657" t="str">
            <v>ООО "ПЖБИ"</v>
          </cell>
          <cell r="D2657" t="str">
            <v>БР 100.30.18</v>
          </cell>
          <cell r="G2657">
            <v>415.25</v>
          </cell>
        </row>
        <row r="2658">
          <cell r="C2658" t="str">
            <v>ООО "ПЖБИ"</v>
          </cell>
          <cell r="D2658" t="str">
            <v>БР 100.30.15</v>
          </cell>
          <cell r="G2658">
            <v>355.93</v>
          </cell>
        </row>
        <row r="2659">
          <cell r="C2659" t="str">
            <v>ООО "ПЖБИ"</v>
          </cell>
          <cell r="D2659" t="str">
            <v>БР 300.30.15</v>
          </cell>
          <cell r="G2659">
            <v>1228.81</v>
          </cell>
        </row>
        <row r="2660">
          <cell r="C2660" t="str">
            <v>ООО "ПЖБИ"</v>
          </cell>
          <cell r="D2660" t="str">
            <v>ФБС 9-3-6</v>
          </cell>
          <cell r="G2660">
            <v>627.12</v>
          </cell>
        </row>
        <row r="2661">
          <cell r="C2661" t="str">
            <v>ООО "ПЖБИ"</v>
          </cell>
          <cell r="D2661" t="str">
            <v>ФБС 9-4-3</v>
          </cell>
          <cell r="G2661">
            <v>474.58</v>
          </cell>
        </row>
        <row r="2662">
          <cell r="C2662" t="str">
            <v>ООО "ПЖБИ"</v>
          </cell>
          <cell r="D2662" t="str">
            <v>ФБС 9-4-6</v>
          </cell>
          <cell r="G2662">
            <v>813.56</v>
          </cell>
        </row>
        <row r="2663">
          <cell r="C2663" t="str">
            <v>ООО "ПЖБИ"</v>
          </cell>
          <cell r="D2663" t="str">
            <v>ФБС 9-5-6</v>
          </cell>
          <cell r="G2663">
            <v>991.53</v>
          </cell>
        </row>
        <row r="2664">
          <cell r="C2664" t="str">
            <v>ООО "ПЖБИ"</v>
          </cell>
          <cell r="D2664" t="str">
            <v>ФБС 9-6-6</v>
          </cell>
          <cell r="G2664">
            <v>1177.97</v>
          </cell>
        </row>
        <row r="2665">
          <cell r="C2665" t="str">
            <v>ООО "ПЖБИ"</v>
          </cell>
          <cell r="D2665" t="str">
            <v>ФБС 12-3-6</v>
          </cell>
          <cell r="G2665">
            <v>838.98</v>
          </cell>
        </row>
        <row r="2666">
          <cell r="C2666" t="str">
            <v>ООО "ПЖБИ"</v>
          </cell>
          <cell r="D2666" t="str">
            <v>ФБС 12-4-3</v>
          </cell>
          <cell r="G2666">
            <v>567.79999999999995</v>
          </cell>
        </row>
        <row r="2667">
          <cell r="C2667" t="str">
            <v>ООО "ПЖБИ"</v>
          </cell>
          <cell r="D2667" t="str">
            <v>ФБС 12-4-6</v>
          </cell>
          <cell r="G2667">
            <v>1084.75</v>
          </cell>
        </row>
        <row r="2668">
          <cell r="C2668" t="str">
            <v>ООО "ПЖБИ"</v>
          </cell>
          <cell r="D2668" t="str">
            <v>ФБС 12-5-6</v>
          </cell>
          <cell r="G2668">
            <v>1330.51</v>
          </cell>
        </row>
        <row r="2669">
          <cell r="C2669" t="str">
            <v>ООО "ПЖБИ"</v>
          </cell>
          <cell r="D2669" t="str">
            <v>ФБС 12-6-6</v>
          </cell>
          <cell r="G2669">
            <v>1584.75</v>
          </cell>
        </row>
        <row r="2670">
          <cell r="C2670" t="str">
            <v>ООО "ПЖБИ"</v>
          </cell>
          <cell r="D2670" t="str">
            <v>ФБС 24-3-6</v>
          </cell>
          <cell r="G2670">
            <v>1601.69</v>
          </cell>
        </row>
        <row r="2671">
          <cell r="C2671" t="str">
            <v>ООО "ПЖБИ"</v>
          </cell>
          <cell r="D2671" t="str">
            <v>ФБС 24-4-6</v>
          </cell>
          <cell r="G2671">
            <v>2000</v>
          </cell>
        </row>
        <row r="2672">
          <cell r="C2672" t="str">
            <v>ООО "ПЖБИ"</v>
          </cell>
          <cell r="D2672" t="str">
            <v>ФБС 24-5-6</v>
          </cell>
          <cell r="G2672">
            <v>2330.5100000000002</v>
          </cell>
        </row>
        <row r="2673">
          <cell r="C2673" t="str">
            <v>ООО "ПЖБИ"</v>
          </cell>
          <cell r="D2673" t="str">
            <v>ФБС 24-6-6</v>
          </cell>
          <cell r="G2673">
            <v>2957.63</v>
          </cell>
        </row>
        <row r="2674">
          <cell r="C2674" t="str">
            <v>ООО "ПЖБИ"</v>
          </cell>
          <cell r="D2674" t="str">
            <v>Берегоукрепление БЛОКБ1</v>
          </cell>
          <cell r="G2674">
            <v>11483.05</v>
          </cell>
        </row>
        <row r="2675">
          <cell r="C2675" t="str">
            <v>ООО "ПЖБИ"</v>
          </cell>
          <cell r="D2675" t="str">
            <v>Берегоукрепление БЛОКБ1-Т</v>
          </cell>
          <cell r="G2675">
            <v>11525.42</v>
          </cell>
        </row>
        <row r="2676">
          <cell r="C2676" t="str">
            <v>ООО "ПЖБИ"</v>
          </cell>
          <cell r="D2676" t="str">
            <v>Берегоукрепление БЛОКБ1-У</v>
          </cell>
          <cell r="G2676">
            <v>10161.02</v>
          </cell>
        </row>
        <row r="2677">
          <cell r="C2677" t="str">
            <v>ООО "ПЖБИ"</v>
          </cell>
          <cell r="D2677" t="str">
            <v>Берегоукрепление ГПБ-15</v>
          </cell>
          <cell r="G2677">
            <v>4932.2</v>
          </cell>
        </row>
        <row r="2678">
          <cell r="C2678" t="str">
            <v>ООО "ПЖБИ"</v>
          </cell>
          <cell r="D2678" t="str">
            <v>Ограждение 1ПБ40.20</v>
          </cell>
          <cell r="G2678">
            <v>5152.54</v>
          </cell>
        </row>
        <row r="2679">
          <cell r="C2679" t="str">
            <v>ООО "ПЖБИ"</v>
          </cell>
          <cell r="D2679" t="str">
            <v>Ограждение Ф9.7.5</v>
          </cell>
          <cell r="G2679">
            <v>1067.8</v>
          </cell>
        </row>
        <row r="2680">
          <cell r="C2680" t="str">
            <v>ООО "ПЖБИ"</v>
          </cell>
          <cell r="D2680" t="str">
            <v>Кольцо опорное КО-6</v>
          </cell>
          <cell r="G2680">
            <v>1372.88</v>
          </cell>
        </row>
        <row r="2681">
          <cell r="C2681" t="str">
            <v>ООО "ПЖБИ"</v>
          </cell>
          <cell r="D2681" t="str">
            <v>Кольцо КС 7-3</v>
          </cell>
          <cell r="G2681">
            <v>1483.05</v>
          </cell>
        </row>
        <row r="2682">
          <cell r="C2682" t="str">
            <v>ООО "ПЖБИ"</v>
          </cell>
          <cell r="D2682" t="str">
            <v>Кольцо КС 7-6</v>
          </cell>
          <cell r="G2682">
            <v>2355.9299999999998</v>
          </cell>
        </row>
        <row r="2683">
          <cell r="C2683" t="str">
            <v>ООО "ПЖБИ"</v>
          </cell>
          <cell r="D2683" t="str">
            <v>Кольцо КС 7-9</v>
          </cell>
          <cell r="G2683">
            <v>2533.9</v>
          </cell>
        </row>
        <row r="2684">
          <cell r="C2684" t="str">
            <v>ООО "ПЖБИ"</v>
          </cell>
          <cell r="D2684" t="str">
            <v>Кольцо КС 10-3</v>
          </cell>
          <cell r="G2684">
            <v>3559.32</v>
          </cell>
        </row>
        <row r="2685">
          <cell r="C2685" t="str">
            <v>ООО "ПЖБИ"</v>
          </cell>
          <cell r="D2685" t="str">
            <v>Кольцо КС 10-6</v>
          </cell>
          <cell r="G2685">
            <v>3872.88</v>
          </cell>
        </row>
        <row r="2686">
          <cell r="C2686" t="str">
            <v>ООО "ПЖБИ"</v>
          </cell>
          <cell r="D2686" t="str">
            <v>Кольцо КС 10-9</v>
          </cell>
          <cell r="G2686">
            <v>4135.59</v>
          </cell>
        </row>
        <row r="2687">
          <cell r="C2687" t="str">
            <v>ООО "ПЖБИ"</v>
          </cell>
          <cell r="D2687" t="str">
            <v>Кольцо КС 15-6</v>
          </cell>
          <cell r="G2687">
            <v>3771.19</v>
          </cell>
        </row>
        <row r="2688">
          <cell r="C2688" t="str">
            <v>ООО "ПЖБИ"</v>
          </cell>
          <cell r="D2688" t="str">
            <v>Перекрытие колодцев ПП 10</v>
          </cell>
          <cell r="G2688">
            <v>2457.63</v>
          </cell>
        </row>
        <row r="2689">
          <cell r="C2689" t="str">
            <v>ООО "ПЖБИ"</v>
          </cell>
          <cell r="D2689" t="str">
            <v>Перекрытие колодцев ПП 15</v>
          </cell>
          <cell r="G2689">
            <v>3644.07</v>
          </cell>
        </row>
        <row r="2690">
          <cell r="C2690" t="str">
            <v>ООО "ПЖБИ"</v>
          </cell>
          <cell r="D2690" t="str">
            <v>Перекрытие колодцев 1ПП 15-2</v>
          </cell>
          <cell r="G2690">
            <v>3449.15</v>
          </cell>
        </row>
        <row r="2691">
          <cell r="C2691" t="str">
            <v>ООО "ПЖБИ"</v>
          </cell>
          <cell r="D2691" t="str">
            <v>Днище колодцев ПД 7</v>
          </cell>
          <cell r="G2691">
            <v>1847.46</v>
          </cell>
        </row>
        <row r="2692">
          <cell r="C2692" t="str">
            <v>ООО "ПЖБИ"</v>
          </cell>
          <cell r="D2692" t="str">
            <v>Днище колодцев ПД 10</v>
          </cell>
          <cell r="G2692">
            <v>2279.66</v>
          </cell>
        </row>
        <row r="2693">
          <cell r="C2693" t="str">
            <v>ООО "ПЖБИ"</v>
          </cell>
          <cell r="D2693" t="str">
            <v>Днище колодцев ПД 15</v>
          </cell>
          <cell r="G2693">
            <v>3983.05</v>
          </cell>
        </row>
        <row r="2694">
          <cell r="C2694" t="str">
            <v>ООО "ПЖБИ"</v>
          </cell>
          <cell r="D2694" t="str">
            <v>Лоток ЛТ45-3-300</v>
          </cell>
          <cell r="G2694">
            <v>3771.19</v>
          </cell>
        </row>
        <row r="2695">
          <cell r="C2695" t="str">
            <v>ООО "ПЖБИ"</v>
          </cell>
          <cell r="D2695" t="str">
            <v>Плитка 6П-10</v>
          </cell>
          <cell r="G2695">
            <v>457.63</v>
          </cell>
        </row>
        <row r="2696">
          <cell r="C2696" t="str">
            <v>ООО "ПЖБИ"</v>
          </cell>
          <cell r="D2696" t="str">
            <v>Опоры СВ95-2</v>
          </cell>
          <cell r="G2696">
            <v>5915.25</v>
          </cell>
        </row>
        <row r="2697">
          <cell r="C2697" t="str">
            <v>ООО "ПЖБИ"</v>
          </cell>
          <cell r="D2697" t="str">
            <v>Опоры СВ95-2а</v>
          </cell>
          <cell r="G2697">
            <v>5915.25</v>
          </cell>
        </row>
        <row r="2698">
          <cell r="C2698" t="str">
            <v>ООО "ПЖБИ"</v>
          </cell>
          <cell r="D2698" t="str">
            <v>Ступени ЛС12(М200)</v>
          </cell>
          <cell r="G2698">
            <v>677.97</v>
          </cell>
        </row>
        <row r="2699">
          <cell r="C2699" t="str">
            <v>ООО "ПЖБИ"</v>
          </cell>
          <cell r="D2699" t="str">
            <v>Ступени ЛС12(М350)</v>
          </cell>
          <cell r="G2699">
            <v>686.44</v>
          </cell>
        </row>
        <row r="2700">
          <cell r="C2700" t="str">
            <v>ООО "ПЖБИ"</v>
          </cell>
          <cell r="D2700" t="str">
            <v>Раство М 100</v>
          </cell>
          <cell r="G2700">
            <v>2669.49</v>
          </cell>
        </row>
        <row r="2701">
          <cell r="C2701" t="str">
            <v>ООО "ПЖБИ"</v>
          </cell>
          <cell r="D2701" t="str">
            <v>Раство М 150</v>
          </cell>
          <cell r="G2701">
            <v>2881.36</v>
          </cell>
        </row>
        <row r="2702">
          <cell r="C2702" t="str">
            <v>ООО "ПЖБИ"</v>
          </cell>
          <cell r="D2702" t="str">
            <v>Бетон гидротех. М100 W4 (П2)</v>
          </cell>
          <cell r="G2702">
            <v>2542.37</v>
          </cell>
        </row>
        <row r="2703">
          <cell r="C2703" t="str">
            <v>ООО "ПЖБИ"</v>
          </cell>
          <cell r="D2703" t="str">
            <v>Бетон гидротех. М150 W4 (П2)</v>
          </cell>
          <cell r="G2703">
            <v>2669.49</v>
          </cell>
        </row>
        <row r="2704">
          <cell r="C2704" t="str">
            <v>ООО "ПЖБИ"</v>
          </cell>
          <cell r="D2704" t="str">
            <v>Бетон гидротех. М200 W6 (П2)</v>
          </cell>
          <cell r="G2704">
            <v>2754.24</v>
          </cell>
        </row>
        <row r="2705">
          <cell r="C2705" t="str">
            <v>ООО "ПЖБИ"</v>
          </cell>
          <cell r="D2705" t="str">
            <v>Бетон гидротех. М250 W6 (П2)</v>
          </cell>
          <cell r="G2705">
            <v>2838.98</v>
          </cell>
        </row>
        <row r="2706">
          <cell r="C2706" t="str">
            <v>ООО "ПЖБИ"</v>
          </cell>
          <cell r="D2706" t="str">
            <v>Бетон гидротех. М300 W6 (П2)</v>
          </cell>
          <cell r="G2706">
            <v>2923.73</v>
          </cell>
        </row>
        <row r="2707">
          <cell r="C2707" t="str">
            <v>ООО "ПЖБИ"</v>
          </cell>
          <cell r="D2707" t="str">
            <v>Бетон гидротех. М350 W8 (П2)</v>
          </cell>
          <cell r="G2707">
            <v>3008.47</v>
          </cell>
        </row>
        <row r="2708">
          <cell r="C2708" t="str">
            <v>ООО "ПЖБИ"</v>
          </cell>
          <cell r="D2708" t="str">
            <v>Бетон гидротех. М100 W4 (П4)</v>
          </cell>
          <cell r="G2708">
            <v>2669.49</v>
          </cell>
        </row>
        <row r="2709">
          <cell r="C2709" t="str">
            <v>ООО "ПЖБИ"</v>
          </cell>
          <cell r="D2709" t="str">
            <v>Бетон гидротех. М150 W4 (П4)</v>
          </cell>
          <cell r="G2709">
            <v>2796.61</v>
          </cell>
        </row>
        <row r="2710">
          <cell r="C2710" t="str">
            <v>ООО "ПЖБИ"</v>
          </cell>
          <cell r="D2710" t="str">
            <v>Бетон гидротех. М200 W6 (П4)</v>
          </cell>
          <cell r="G2710">
            <v>2864.41</v>
          </cell>
        </row>
        <row r="2711">
          <cell r="C2711" t="str">
            <v>ООО "ПЖБИ"</v>
          </cell>
          <cell r="D2711" t="str">
            <v>Бетон гидротех. М250 W6 (П4)</v>
          </cell>
          <cell r="G2711">
            <v>2949.15</v>
          </cell>
        </row>
        <row r="2712">
          <cell r="C2712" t="str">
            <v>ООО "ПЖБИ"</v>
          </cell>
          <cell r="D2712" t="str">
            <v>Бетон гидротех. М300 W6 (П4)</v>
          </cell>
          <cell r="G2712">
            <v>3033.9</v>
          </cell>
        </row>
        <row r="2713">
          <cell r="C2713" t="str">
            <v>ООО "ПЖБИ"</v>
          </cell>
          <cell r="D2713" t="str">
            <v>Бетон гидротех. М350 W8 (П4)</v>
          </cell>
          <cell r="G2713">
            <v>3118.64</v>
          </cell>
        </row>
        <row r="2714">
          <cell r="C2714" t="str">
            <v>ООО "Кубань Бетон"</v>
          </cell>
          <cell r="D2714" t="str">
            <v>Бетон М-100 В-7,5 (П2)</v>
          </cell>
          <cell r="G2714">
            <v>1694.92</v>
          </cell>
        </row>
        <row r="2715">
          <cell r="C2715" t="str">
            <v>ООО "Кубань Бетон"</v>
          </cell>
          <cell r="D2715" t="str">
            <v>Бетон М-150 В-12,5 (П2)</v>
          </cell>
          <cell r="G2715">
            <v>1843.22</v>
          </cell>
        </row>
        <row r="2716">
          <cell r="C2716" t="str">
            <v>ООО "Кубань Бетон"</v>
          </cell>
          <cell r="D2716" t="str">
            <v>Бетон М-200 В-15 (П2)</v>
          </cell>
          <cell r="G2716">
            <v>2021.19</v>
          </cell>
        </row>
        <row r="2717">
          <cell r="C2717" t="str">
            <v>ООО "Кубань Бетон"</v>
          </cell>
          <cell r="D2717" t="str">
            <v>Бетон М-250 В-20 (П2)</v>
          </cell>
          <cell r="G2717">
            <v>2203.39</v>
          </cell>
        </row>
        <row r="2718">
          <cell r="C2718" t="str">
            <v>ООО "Кубань Бетон"</v>
          </cell>
          <cell r="D2718" t="str">
            <v>Бетон М-300 В-22,5 (П2)</v>
          </cell>
          <cell r="G2718">
            <v>2415.25</v>
          </cell>
        </row>
        <row r="2719">
          <cell r="C2719" t="str">
            <v>ООО "Кубань Бетон"</v>
          </cell>
          <cell r="D2719" t="str">
            <v>Бетон М-350 В-25 (П2)</v>
          </cell>
          <cell r="G2719">
            <v>2711.86</v>
          </cell>
        </row>
        <row r="2720">
          <cell r="C2720" t="str">
            <v>ООО "Кубань Бетон"</v>
          </cell>
          <cell r="D2720" t="str">
            <v>Бетон М-400 В-30 (П2)</v>
          </cell>
          <cell r="G2720">
            <v>2881.36</v>
          </cell>
        </row>
        <row r="2721">
          <cell r="C2721" t="str">
            <v>ООО "Кубань Бетон"</v>
          </cell>
          <cell r="D2721" t="str">
            <v>Бетон М-100 В-7,5 (П3)</v>
          </cell>
          <cell r="G2721">
            <v>1737.29</v>
          </cell>
        </row>
        <row r="2722">
          <cell r="C2722" t="str">
            <v>ООО "Кубань Бетон"</v>
          </cell>
          <cell r="D2722" t="str">
            <v>Бетон М-150 В-12,5 (П3)</v>
          </cell>
          <cell r="G2722">
            <v>1906.78</v>
          </cell>
        </row>
        <row r="2723">
          <cell r="C2723" t="str">
            <v>ООО "Кубань Бетон"</v>
          </cell>
          <cell r="D2723" t="str">
            <v>Бетон М-200 В-15 (П3)</v>
          </cell>
          <cell r="G2723">
            <v>2076.27</v>
          </cell>
        </row>
        <row r="2724">
          <cell r="C2724" t="str">
            <v>ООО "Кубань Бетон"</v>
          </cell>
          <cell r="D2724" t="str">
            <v>Бетон М-250 В-20 (П3)</v>
          </cell>
          <cell r="G2724">
            <v>2279.66</v>
          </cell>
        </row>
        <row r="2725">
          <cell r="C2725" t="str">
            <v>ООО "Кубань Бетон"</v>
          </cell>
          <cell r="D2725" t="str">
            <v>Бетон М-300 В-22,5 (П3)</v>
          </cell>
          <cell r="G2725">
            <v>2483.0500000000002</v>
          </cell>
        </row>
        <row r="2726">
          <cell r="C2726" t="str">
            <v>ООО "Кубань Бетон"</v>
          </cell>
          <cell r="D2726" t="str">
            <v>Бетон М-350 В-25 (П3)</v>
          </cell>
          <cell r="G2726">
            <v>2750</v>
          </cell>
        </row>
        <row r="2727">
          <cell r="C2727" t="str">
            <v>ООО "Кубань Бетон"</v>
          </cell>
          <cell r="D2727" t="str">
            <v>Бетон М-400 В-30 (П3)</v>
          </cell>
          <cell r="G2727">
            <v>2915.25</v>
          </cell>
        </row>
        <row r="2728">
          <cell r="C2728" t="str">
            <v>ООО "Кубань Бетон"</v>
          </cell>
          <cell r="D2728" t="str">
            <v>Бетон М-150 В-12,5 (П4)</v>
          </cell>
          <cell r="G2728">
            <v>1970.34</v>
          </cell>
        </row>
        <row r="2729">
          <cell r="C2729" t="str">
            <v>ООО "Кубань Бетон"</v>
          </cell>
          <cell r="D2729" t="str">
            <v>Бетон М-200 В-15 (П4)</v>
          </cell>
          <cell r="G2729">
            <v>2131.36</v>
          </cell>
        </row>
        <row r="2730">
          <cell r="C2730" t="str">
            <v>ООО "Кубань Бетон"</v>
          </cell>
          <cell r="D2730" t="str">
            <v>Бетон М-250 В-20 (П4)</v>
          </cell>
          <cell r="G2730">
            <v>2355.9299999999998</v>
          </cell>
        </row>
        <row r="2731">
          <cell r="C2731" t="str">
            <v>ООО "Кубань Бетон"</v>
          </cell>
          <cell r="D2731" t="str">
            <v>Бетон М-300 В-22,5 (П4)</v>
          </cell>
          <cell r="G2731">
            <v>2576.27</v>
          </cell>
        </row>
        <row r="2732">
          <cell r="C2732" t="str">
            <v>ООО "Кубань Бетон"</v>
          </cell>
          <cell r="D2732" t="str">
            <v>Бетон М-350 В-25 (П4)</v>
          </cell>
          <cell r="G2732">
            <v>2860.17</v>
          </cell>
        </row>
        <row r="2733">
          <cell r="C2733" t="str">
            <v>ООО "Кубань Бетон"</v>
          </cell>
          <cell r="D2733" t="str">
            <v>Бетон М-400 В-30 (П4)</v>
          </cell>
          <cell r="G2733">
            <v>3021.19</v>
          </cell>
        </row>
        <row r="2734">
          <cell r="C2734" t="str">
            <v>ООО "Кубань Бетон"</v>
          </cell>
          <cell r="D2734" t="str">
            <v>ФБС 24-4-6</v>
          </cell>
          <cell r="G2734">
            <v>1355.93</v>
          </cell>
        </row>
        <row r="2735">
          <cell r="C2735" t="str">
            <v>ООО "Кубань Бетон"</v>
          </cell>
          <cell r="D2735" t="str">
            <v>ФБС 12-4-6</v>
          </cell>
          <cell r="G2735">
            <v>677.97</v>
          </cell>
        </row>
        <row r="2736">
          <cell r="C2736" t="str">
            <v>ООО "Кубань Бетон"</v>
          </cell>
          <cell r="D2736" t="str">
            <v>ККС-2-80</v>
          </cell>
          <cell r="G2736">
            <v>4745.76</v>
          </cell>
        </row>
        <row r="2737">
          <cell r="C2737" t="str">
            <v>ООО "Кубань Бетон"</v>
          </cell>
          <cell r="D2737" t="str">
            <v>ККС-3-80</v>
          </cell>
          <cell r="G2737">
            <v>7796.61</v>
          </cell>
        </row>
        <row r="2738">
          <cell r="C2738" t="str">
            <v>ООО "Кубань Бетон"</v>
          </cell>
          <cell r="D2738" t="str">
            <v>Кольца КЦ 7-9</v>
          </cell>
          <cell r="G2738">
            <v>2118.64</v>
          </cell>
        </row>
        <row r="2739">
          <cell r="C2739" t="str">
            <v>ООО "Кубань Бетон"</v>
          </cell>
          <cell r="D2739" t="str">
            <v>Кольца КЦ 10-9</v>
          </cell>
          <cell r="G2739">
            <v>2288.14</v>
          </cell>
        </row>
        <row r="2740">
          <cell r="C2740" t="str">
            <v>ООО "Кубань Бетон"</v>
          </cell>
          <cell r="D2740" t="str">
            <v>Кольца КЦ 15-9</v>
          </cell>
          <cell r="G2740">
            <v>2966.1</v>
          </cell>
        </row>
        <row r="2741">
          <cell r="C2741" t="str">
            <v>ООО "Кубань Бетон"</v>
          </cell>
          <cell r="D2741" t="str">
            <v>Кольца КЦ 20-9</v>
          </cell>
          <cell r="G2741">
            <v>4322.03</v>
          </cell>
        </row>
        <row r="2742">
          <cell r="C2742" t="str">
            <v>ООО "Кубань Бетон"</v>
          </cell>
          <cell r="D2742" t="str">
            <v>Крышки колец КЦП 10</v>
          </cell>
          <cell r="G2742">
            <v>2016.95</v>
          </cell>
        </row>
        <row r="2743">
          <cell r="C2743" t="str">
            <v>ООО "Кубань Бетон"</v>
          </cell>
          <cell r="D2743" t="str">
            <v>Крышки колец КЦП 15</v>
          </cell>
          <cell r="G2743">
            <v>3389.83</v>
          </cell>
        </row>
        <row r="2744">
          <cell r="C2744" t="str">
            <v>ООО "Кубань Бетон"</v>
          </cell>
          <cell r="D2744" t="str">
            <v>Крышки колец КЦП 20</v>
          </cell>
          <cell r="G2744">
            <v>4915.25</v>
          </cell>
        </row>
        <row r="2745">
          <cell r="C2745" t="str">
            <v>ООО "Славянкий Завод ЖБИ"</v>
          </cell>
          <cell r="D2745" t="str">
            <v>Бетон М-50 В-3,5</v>
          </cell>
          <cell r="G2745">
            <v>1864.41</v>
          </cell>
        </row>
        <row r="2746">
          <cell r="C2746" t="str">
            <v>ООО "Славянкий Завод ЖБИ"</v>
          </cell>
          <cell r="D2746" t="str">
            <v>Бетон М-100 В-7,5</v>
          </cell>
          <cell r="G2746">
            <v>1949.15</v>
          </cell>
        </row>
        <row r="2747">
          <cell r="C2747" t="str">
            <v>ООО "Славянкий Завод ЖБИ"</v>
          </cell>
          <cell r="D2747" t="str">
            <v>Бетон М-150 В-12,5</v>
          </cell>
          <cell r="G2747">
            <v>2033.9</v>
          </cell>
        </row>
        <row r="2748">
          <cell r="C2748" t="str">
            <v>ООО "Славянкий Завод ЖБИ"</v>
          </cell>
          <cell r="D2748" t="str">
            <v>Бетон М-200 В-15,0</v>
          </cell>
          <cell r="G2748">
            <v>2118.64</v>
          </cell>
        </row>
        <row r="2749">
          <cell r="C2749" t="str">
            <v>ООО "Славянкий Завод ЖБИ"</v>
          </cell>
          <cell r="D2749" t="str">
            <v>Бетон М-250 В-20,0</v>
          </cell>
          <cell r="G2749">
            <v>2288.14</v>
          </cell>
        </row>
        <row r="2750">
          <cell r="C2750" t="str">
            <v>ООО "Славянкий Завод ЖБИ"</v>
          </cell>
          <cell r="D2750" t="str">
            <v>Бетон М-300 В-22,5</v>
          </cell>
          <cell r="G2750">
            <v>2457.63</v>
          </cell>
        </row>
        <row r="2751">
          <cell r="C2751" t="str">
            <v>ООО "Славянкий Завод ЖБИ"</v>
          </cell>
          <cell r="D2751" t="str">
            <v>Бетон М-350 В-25</v>
          </cell>
          <cell r="G2751">
            <v>2627.12</v>
          </cell>
        </row>
        <row r="2752">
          <cell r="C2752" t="str">
            <v>ООО "Славянкий Завод ЖБИ"</v>
          </cell>
          <cell r="D2752" t="str">
            <v>Бетон М-400 В-30</v>
          </cell>
          <cell r="G2752">
            <v>2796.61</v>
          </cell>
        </row>
        <row r="2753">
          <cell r="C2753" t="str">
            <v>ООО "Славянкий Завод ЖБИ"</v>
          </cell>
          <cell r="D2753" t="str">
            <v>Бетон М-450 В32,5-В35</v>
          </cell>
          <cell r="G2753">
            <v>2966.1</v>
          </cell>
        </row>
        <row r="2754">
          <cell r="C2754" t="str">
            <v>ООО "Славянкий Завод ЖБИ"</v>
          </cell>
          <cell r="D2754" t="str">
            <v>Бетон М-500 В-37,5</v>
          </cell>
          <cell r="G2754">
            <v>3135.59</v>
          </cell>
        </row>
        <row r="2755">
          <cell r="C2755" t="str">
            <v>ООО "Славянкий Завод ЖБИ"</v>
          </cell>
          <cell r="D2755" t="str">
            <v>Бетон М-550 В-40</v>
          </cell>
          <cell r="G2755">
            <v>3305.08</v>
          </cell>
        </row>
        <row r="2756">
          <cell r="C2756" t="str">
            <v>ООО "Славянкий Завод ЖБИ"</v>
          </cell>
          <cell r="D2756" t="str">
            <v>Раствор М-100 B-7,5</v>
          </cell>
          <cell r="G2756">
            <v>2118.64</v>
          </cell>
        </row>
        <row r="2757">
          <cell r="C2757" t="str">
            <v>ООО "Славянкий Завод ЖБИ"</v>
          </cell>
          <cell r="D2757" t="str">
            <v>Раствор М-200 В-15</v>
          </cell>
          <cell r="G2757">
            <v>2288.14</v>
          </cell>
        </row>
        <row r="2758">
          <cell r="C2758" t="str">
            <v>Гирейское ЗАО "ЖЕЛЕЗОБЕТОН"</v>
          </cell>
          <cell r="D2758" t="str">
            <v>ФБС 24-3-6т</v>
          </cell>
          <cell r="G2758">
            <v>1228.81</v>
          </cell>
        </row>
        <row r="2759">
          <cell r="C2759" t="str">
            <v>Гирейское ЗАО "ЖЕЛЕЗОБЕТОН"</v>
          </cell>
          <cell r="D2759" t="str">
            <v>ФБС 24-4-6т</v>
          </cell>
          <cell r="G2759">
            <v>1576.27</v>
          </cell>
        </row>
        <row r="2760">
          <cell r="C2760" t="str">
            <v>Гирейское ЗАО "ЖЕЛЕЗОБЕТОН"</v>
          </cell>
          <cell r="D2760" t="str">
            <v>ФБС 24-5-6т</v>
          </cell>
          <cell r="G2760">
            <v>1991.53</v>
          </cell>
        </row>
        <row r="2761">
          <cell r="C2761" t="str">
            <v>Гирейское ЗАО "ЖЕЛЕЗОБЕТОН"</v>
          </cell>
          <cell r="D2761" t="str">
            <v>ФБС 24-6-6т</v>
          </cell>
          <cell r="G2761">
            <v>2313.56</v>
          </cell>
        </row>
        <row r="2762">
          <cell r="C2762" t="str">
            <v>Гирейское ЗАО "ЖЕЛЕЗОБЕТОН"</v>
          </cell>
          <cell r="D2762" t="str">
            <v>ФБС 12-3-6т</v>
          </cell>
          <cell r="G2762">
            <v>762.71</v>
          </cell>
        </row>
        <row r="2763">
          <cell r="C2763" t="str">
            <v>Гирейское ЗАО "ЖЕЛЕЗОБЕТОН"</v>
          </cell>
          <cell r="D2763" t="str">
            <v>ФБС 12-4-6т</v>
          </cell>
          <cell r="G2763">
            <v>915.25</v>
          </cell>
        </row>
        <row r="2764">
          <cell r="C2764" t="str">
            <v>Гирейское ЗАО "ЖЕЛЕЗОБЕТОН"</v>
          </cell>
          <cell r="D2764" t="str">
            <v>ФБС 12-5-6т</v>
          </cell>
          <cell r="G2764">
            <v>1186.44</v>
          </cell>
        </row>
        <row r="2765">
          <cell r="C2765" t="str">
            <v>Гирейское ЗАО "ЖЕЛЕЗОБЕТОН"</v>
          </cell>
          <cell r="D2765" t="str">
            <v>ФБС 12-6-6т</v>
          </cell>
          <cell r="G2765">
            <v>1355.93</v>
          </cell>
        </row>
        <row r="2766">
          <cell r="C2766" t="str">
            <v>Гирейское ЗАО "ЖЕЛЕЗОБЕТОН"</v>
          </cell>
          <cell r="D2766" t="str">
            <v>ФБС 9-3-6т</v>
          </cell>
          <cell r="G2766">
            <v>627.12</v>
          </cell>
        </row>
        <row r="2767">
          <cell r="C2767" t="str">
            <v>Гирейское ЗАО "ЖЕЛЕЗОБЕТОН"</v>
          </cell>
          <cell r="D2767" t="str">
            <v>ФБС 9-4-6т</v>
          </cell>
          <cell r="G2767">
            <v>711.86</v>
          </cell>
        </row>
        <row r="2768">
          <cell r="C2768" t="str">
            <v>Гирейское ЗАО "ЖЕЛЕЗОБЕТОН"</v>
          </cell>
          <cell r="D2768" t="str">
            <v>ФБС 9-5-6т</v>
          </cell>
          <cell r="G2768">
            <v>864.41</v>
          </cell>
        </row>
        <row r="2769">
          <cell r="C2769" t="str">
            <v>Гирейское ЗАО "ЖЕЛЕЗОБЕТОН"</v>
          </cell>
          <cell r="D2769" t="str">
            <v>ФБС 9-6-6т</v>
          </cell>
          <cell r="G2769">
            <v>1076.27</v>
          </cell>
        </row>
        <row r="2770">
          <cell r="C2770" t="str">
            <v>Гирейское ЗАО "ЖЕЛЕЗОБЕТОН"</v>
          </cell>
          <cell r="D2770" t="str">
            <v>Плиты перекрытия лотков ПТП 6-8</v>
          </cell>
          <cell r="G2770">
            <v>503.39</v>
          </cell>
        </row>
        <row r="2771">
          <cell r="C2771" t="str">
            <v>Гирейское ЗАО "ЖЕЛЕЗОБЕТОН"</v>
          </cell>
          <cell r="D2771" t="str">
            <v>Плиты перекрытия лотков П 6-15а</v>
          </cell>
          <cell r="G2771">
            <v>2059.3200000000002</v>
          </cell>
        </row>
        <row r="2772">
          <cell r="C2772" t="str">
            <v>Гирейское ЗАО "ЖЕЛЕЗОБЕТОН"</v>
          </cell>
          <cell r="D2772" t="str">
            <v>Крышка колодца ПП 10-1-1</v>
          </cell>
          <cell r="G2772">
            <v>1779.66</v>
          </cell>
        </row>
        <row r="2773">
          <cell r="C2773" t="str">
            <v>Гирейское ЗАО "ЖЕЛЕЗОБЕТОН"</v>
          </cell>
          <cell r="D2773" t="str">
            <v>Крышка колодца ПП 15-1-1</v>
          </cell>
          <cell r="G2773">
            <v>2966.1</v>
          </cell>
        </row>
        <row r="2774">
          <cell r="C2774" t="str">
            <v>Гирейское ЗАО "ЖЕЛЕЗОБЕТОН"</v>
          </cell>
          <cell r="D2774" t="str">
            <v>Днище колодца ПД 10-1-1</v>
          </cell>
          <cell r="G2774">
            <v>2076.27</v>
          </cell>
        </row>
        <row r="2775">
          <cell r="C2775" t="str">
            <v>Гирейское ЗАО "ЖЕЛЕЗОБЕТОН"</v>
          </cell>
          <cell r="D2775" t="str">
            <v>Днище колодца ПД 15-1-1</v>
          </cell>
          <cell r="G2775">
            <v>3474.58</v>
          </cell>
        </row>
        <row r="2776">
          <cell r="C2776" t="str">
            <v>Гирейское ЗАО "ЖЕЛЕЗОБЕТОН"</v>
          </cell>
          <cell r="D2776" t="str">
            <v>Плита дорожная 2П30-18-10</v>
          </cell>
          <cell r="G2776">
            <v>4744.07</v>
          </cell>
        </row>
        <row r="2777">
          <cell r="C2777" t="str">
            <v>Гирейское ЗАО "ЖЕЛЕЗОБЕТОН"</v>
          </cell>
          <cell r="D2777" t="str">
            <v>Плита дорожная 2П30-18-30</v>
          </cell>
          <cell r="G2777">
            <v>5011.8599999999997</v>
          </cell>
        </row>
        <row r="2778">
          <cell r="C2778" t="str">
            <v>Гирейское ЗАО "ЖЕЛЕЗОБЕТОН"</v>
          </cell>
          <cell r="D2778" t="str">
            <v>Плита дорожная 1П30-18-10</v>
          </cell>
          <cell r="G2778">
            <v>5911.02</v>
          </cell>
        </row>
        <row r="2779">
          <cell r="C2779" t="str">
            <v>Гирейское ЗАО "ЖЕЛЕЗОБЕТОН"</v>
          </cell>
          <cell r="D2779" t="str">
            <v>Плита дорожная 1П30-18-30</v>
          </cell>
          <cell r="G2779">
            <v>6352.54</v>
          </cell>
        </row>
        <row r="2780">
          <cell r="C2780" t="str">
            <v>Гирейское ЗАО "ЖЕЛЕЗОБЕТОН"</v>
          </cell>
          <cell r="D2780" t="str">
            <v>БР 100.30.15</v>
          </cell>
          <cell r="G2780">
            <v>415.25</v>
          </cell>
        </row>
        <row r="2781">
          <cell r="C2781" t="str">
            <v>Гирейское ЗАО "ЖЕЛЕЗОБЕТОН"</v>
          </cell>
          <cell r="D2781" t="str">
            <v>БР 300.30.15</v>
          </cell>
          <cell r="G2781">
            <v>1186.44</v>
          </cell>
        </row>
        <row r="2782">
          <cell r="C2782" t="str">
            <v>Гирейское ЗАО "ЖЕЛЕЗОБЕТОН"</v>
          </cell>
          <cell r="D2782" t="str">
            <v>Бетон М-100 В-7,5</v>
          </cell>
          <cell r="G2782">
            <v>1779.66</v>
          </cell>
        </row>
        <row r="2783">
          <cell r="C2783" t="str">
            <v>Гирейское ЗАО "ЖЕЛЕЗОБЕТОН"</v>
          </cell>
          <cell r="D2783" t="str">
            <v>Бетон М-150 В-15</v>
          </cell>
          <cell r="G2783">
            <v>1949.15</v>
          </cell>
        </row>
        <row r="2784">
          <cell r="C2784" t="str">
            <v>Гирейское ЗАО "ЖЕЛЕЗОБЕТОН"</v>
          </cell>
          <cell r="D2784" t="str">
            <v>Бетон М-200 В-15,0</v>
          </cell>
          <cell r="G2784">
            <v>2118.64</v>
          </cell>
        </row>
        <row r="2785">
          <cell r="C2785" t="str">
            <v>Гирейское ЗАО "ЖЕЛЕЗОБЕТОН"</v>
          </cell>
          <cell r="D2785" t="str">
            <v>Бетон М-250 В-20,0</v>
          </cell>
          <cell r="G2785">
            <v>2288.14</v>
          </cell>
        </row>
        <row r="2786">
          <cell r="C2786" t="str">
            <v>Гирейское ЗАО "ЖЕЛЕЗОБЕТОН"</v>
          </cell>
          <cell r="D2786" t="str">
            <v>Бетон М-300 В-22,5</v>
          </cell>
          <cell r="G2786">
            <v>2711.86</v>
          </cell>
        </row>
        <row r="2787">
          <cell r="C2787" t="str">
            <v>Гирейское ЗАО "ЖЕЛЕЗОБЕТОН"</v>
          </cell>
          <cell r="D2787" t="str">
            <v>Бетон М-350 В-25</v>
          </cell>
          <cell r="G2787">
            <v>2838.98</v>
          </cell>
        </row>
        <row r="2788">
          <cell r="C2788" t="str">
            <v>Гирейское ЗАО "ЖЕЛЕЗОБЕТОН"</v>
          </cell>
          <cell r="D2788" t="str">
            <v>Бетон М-400 В-27</v>
          </cell>
          <cell r="G2788">
            <v>3220.34</v>
          </cell>
        </row>
        <row r="2789">
          <cell r="C2789" t="str">
            <v>ОАО Гулькечский завод бетонных блоков "Блок"</v>
          </cell>
          <cell r="D2789" t="str">
            <v>Дорожные плиты ПЖ 16.12.3.1.4</v>
          </cell>
          <cell r="G2789">
            <v>5672.88</v>
          </cell>
        </row>
        <row r="2790">
          <cell r="C2790" t="str">
            <v>ОАО Гулькечский завод бетонных блоков "Блок"</v>
          </cell>
          <cell r="D2790" t="str">
            <v>Дорожные плиты 1П30-18-10</v>
          </cell>
          <cell r="G2790">
            <v>6018.64</v>
          </cell>
        </row>
        <row r="2791">
          <cell r="C2791" t="str">
            <v>ОАО Гулькечский завод бетонных блоков "Блок"</v>
          </cell>
          <cell r="D2791" t="str">
            <v>Дорожные плиты 1П30-18-30</v>
          </cell>
          <cell r="G2791">
            <v>6459.32</v>
          </cell>
        </row>
        <row r="2792">
          <cell r="C2792" t="str">
            <v>ОАО Гулькечский завод бетонных блоков "Блок"</v>
          </cell>
          <cell r="D2792" t="str">
            <v>Дорожные плиты 2П30-18-10</v>
          </cell>
          <cell r="G2792">
            <v>4764.41</v>
          </cell>
        </row>
        <row r="2793">
          <cell r="C2793" t="str">
            <v>ОАО Гулькечский завод бетонных блоков "Блок"</v>
          </cell>
          <cell r="D2793" t="str">
            <v>Дорожные плиты 2П30-18-30</v>
          </cell>
          <cell r="G2793">
            <v>5044.92</v>
          </cell>
        </row>
        <row r="2794">
          <cell r="C2794" t="str">
            <v>ОАО Гулькечский завод бетонных блоков "Блок"</v>
          </cell>
          <cell r="D2794" t="str">
            <v>ФБС 24-3-6т</v>
          </cell>
          <cell r="G2794">
            <v>1228.81</v>
          </cell>
        </row>
        <row r="2795">
          <cell r="C2795" t="str">
            <v>ОАО Гулькечский завод бетонных блоков "Блок"</v>
          </cell>
          <cell r="D2795" t="str">
            <v>ФБС 24-4-6т</v>
          </cell>
          <cell r="G2795">
            <v>1576.27</v>
          </cell>
        </row>
        <row r="2796">
          <cell r="C2796" t="str">
            <v>ОАО Гулькечский завод бетонных блоков "Блок"</v>
          </cell>
          <cell r="D2796" t="str">
            <v>ФБС 24-5-6т</v>
          </cell>
          <cell r="G2796">
            <v>1991.53</v>
          </cell>
        </row>
        <row r="2797">
          <cell r="C2797" t="str">
            <v>ОАО Гулькечский завод бетонных блоков "Блок"</v>
          </cell>
          <cell r="D2797" t="str">
            <v>ФБС 24-6-6т</v>
          </cell>
          <cell r="G2797">
            <v>2333.0500000000002</v>
          </cell>
        </row>
        <row r="2798">
          <cell r="C2798" t="str">
            <v>ОАО Гулькечский завод бетонных блоков "Блок"</v>
          </cell>
          <cell r="D2798" t="str">
            <v>ФБС 24-4-3т</v>
          </cell>
          <cell r="G2798">
            <v>778.81</v>
          </cell>
        </row>
        <row r="2799">
          <cell r="C2799" t="str">
            <v>ОАО Гулькечский завод бетонных блоков "Блок"</v>
          </cell>
          <cell r="D2799" t="str">
            <v>ФБС 24-5-3т</v>
          </cell>
          <cell r="G2799">
            <v>973.73</v>
          </cell>
        </row>
        <row r="2800">
          <cell r="C2800" t="str">
            <v>ОАО Гулькечский завод бетонных блоков "Блок"</v>
          </cell>
          <cell r="D2800" t="str">
            <v>ФБС 12-3-6т</v>
          </cell>
          <cell r="G2800">
            <v>762.71</v>
          </cell>
        </row>
        <row r="2801">
          <cell r="C2801" t="str">
            <v>ОАО Гулькечский завод бетонных блоков "Блок"</v>
          </cell>
          <cell r="D2801" t="str">
            <v>ФБС 12-4-6т</v>
          </cell>
          <cell r="G2801">
            <v>915.25</v>
          </cell>
        </row>
        <row r="2802">
          <cell r="C2802" t="str">
            <v>ОАО Гулькечский завод бетонных блоков "Блок"</v>
          </cell>
          <cell r="D2802" t="str">
            <v>ФБС 12-5-6т</v>
          </cell>
          <cell r="G2802">
            <v>1186.44</v>
          </cell>
        </row>
        <row r="2803">
          <cell r="C2803" t="str">
            <v>ОАО Гулькечский завод бетонных блоков "Блок"</v>
          </cell>
          <cell r="D2803" t="str">
            <v>ФБС 12-6-6т</v>
          </cell>
          <cell r="G2803">
            <v>1355.93</v>
          </cell>
        </row>
        <row r="2804">
          <cell r="C2804" t="str">
            <v>ОАО Гулькечский завод бетонных блоков "Блок"</v>
          </cell>
          <cell r="D2804" t="str">
            <v>ФБС 12-4-3т</v>
          </cell>
          <cell r="G2804">
            <v>425.42</v>
          </cell>
        </row>
        <row r="2805">
          <cell r="C2805" t="str">
            <v>ОАО Гулькечский завод бетонных блоков "Блок"</v>
          </cell>
          <cell r="D2805" t="str">
            <v>ФБС 12-5-3т</v>
          </cell>
          <cell r="G2805">
            <v>533.04999999999995</v>
          </cell>
        </row>
        <row r="2806">
          <cell r="C2806" t="str">
            <v>ОАО Гулькечский завод бетонных блоков "Блок"</v>
          </cell>
          <cell r="D2806" t="str">
            <v>ФБС 12-6-3т</v>
          </cell>
          <cell r="G2806">
            <v>640.67999999999995</v>
          </cell>
        </row>
        <row r="2807">
          <cell r="C2807" t="str">
            <v>ОАО Гулькечский завод бетонных блоков "Блок"</v>
          </cell>
          <cell r="D2807" t="str">
            <v>ФБС 9-3-6т</v>
          </cell>
          <cell r="G2807">
            <v>627.12</v>
          </cell>
        </row>
        <row r="2808">
          <cell r="C2808" t="str">
            <v>ОАО Гулькечский завод бетонных блоков "Блок"</v>
          </cell>
          <cell r="D2808" t="str">
            <v>ФБС 9-4-6т</v>
          </cell>
          <cell r="G2808">
            <v>711.86</v>
          </cell>
        </row>
        <row r="2809">
          <cell r="C2809" t="str">
            <v>ОАО Гулькечский завод бетонных блоков "Блок"</v>
          </cell>
          <cell r="D2809" t="str">
            <v>ФБС 9-5-6т</v>
          </cell>
          <cell r="G2809">
            <v>864.41</v>
          </cell>
        </row>
        <row r="2810">
          <cell r="C2810" t="str">
            <v>ОАО Гулькечский завод бетонных блоков "Блок"</v>
          </cell>
          <cell r="D2810" t="str">
            <v>ФБС 9-6-6т</v>
          </cell>
          <cell r="G2810">
            <v>1076.27</v>
          </cell>
        </row>
        <row r="2811">
          <cell r="C2811" t="str">
            <v>ОАО Гулькечский завод бетонных блоков "Блок"</v>
          </cell>
          <cell r="D2811" t="str">
            <v>БР 300.30.18</v>
          </cell>
          <cell r="G2811">
            <v>1489.83</v>
          </cell>
        </row>
        <row r="2812">
          <cell r="C2812" t="str">
            <v>ОАО Гулькечский завод бетонных блоков "Блок"</v>
          </cell>
          <cell r="D2812" t="str">
            <v>БР 300.60.20</v>
          </cell>
          <cell r="G2812">
            <v>3417.8</v>
          </cell>
        </row>
        <row r="2813">
          <cell r="C2813" t="str">
            <v>ОАО Гулькечский завод бетонных блоков "Блок"</v>
          </cell>
          <cell r="D2813" t="str">
            <v>БР 100.30.18</v>
          </cell>
          <cell r="G2813">
            <v>506.78</v>
          </cell>
        </row>
        <row r="2814">
          <cell r="C2814" t="str">
            <v>ОАО Гулькечский завод бетонных блоков "Блок"</v>
          </cell>
          <cell r="D2814" t="str">
            <v>БР 100.30.15</v>
          </cell>
          <cell r="G2814">
            <v>418.64</v>
          </cell>
        </row>
        <row r="2815">
          <cell r="C2815" t="str">
            <v>ОАО Гулькечский завод бетонных блоков "Блок"</v>
          </cell>
          <cell r="D2815" t="str">
            <v>Лоток Л 5-8/2а</v>
          </cell>
          <cell r="G2815">
            <v>5250</v>
          </cell>
        </row>
        <row r="2816">
          <cell r="C2816" t="str">
            <v>ОАО Гулькечский завод бетонных блоков "Блок"</v>
          </cell>
          <cell r="D2816" t="str">
            <v>Лоток Л 6-8/2а</v>
          </cell>
          <cell r="G2816">
            <v>5423.73</v>
          </cell>
        </row>
        <row r="2817">
          <cell r="C2817" t="str">
            <v>ОАО Гулькечский завод бетонных блоков "Блок"</v>
          </cell>
          <cell r="D2817" t="str">
            <v>КС 10.1.1</v>
          </cell>
          <cell r="G2817">
            <v>2635.59</v>
          </cell>
        </row>
        <row r="2818">
          <cell r="C2818" t="str">
            <v>ОАО Гулькечский завод бетонных блоков "Блок"</v>
          </cell>
          <cell r="D2818" t="str">
            <v>КС 15.1.1</v>
          </cell>
          <cell r="G2818">
            <v>4584.75</v>
          </cell>
        </row>
        <row r="2819">
          <cell r="C2819" t="str">
            <v>ОАО Гулькечский завод бетонных блоков "Блок"</v>
          </cell>
          <cell r="D2819" t="str">
            <v>КС 20.1.1</v>
          </cell>
          <cell r="G2819">
            <v>4700.8500000000004</v>
          </cell>
        </row>
        <row r="2820">
          <cell r="C2820" t="str">
            <v>ОАО Гулькечский завод бетонных блоков "Блок"</v>
          </cell>
          <cell r="D2820" t="str">
            <v>КС 10.2.1</v>
          </cell>
          <cell r="G2820">
            <v>4157.63</v>
          </cell>
        </row>
        <row r="2821">
          <cell r="C2821" t="str">
            <v>ОАО Гулькечский завод бетонных блоков "Блок"</v>
          </cell>
          <cell r="D2821" t="str">
            <v>КС 15.2.1</v>
          </cell>
          <cell r="G2821">
            <v>6876.27</v>
          </cell>
        </row>
        <row r="2822">
          <cell r="C2822" t="str">
            <v>ОАО Гулькечский завод бетонных блоков "Блок"</v>
          </cell>
          <cell r="D2822" t="str">
            <v>КС 20.2.1</v>
          </cell>
          <cell r="G2822">
            <v>8880.51</v>
          </cell>
        </row>
        <row r="2823">
          <cell r="C2823" t="str">
            <v>ОАО Гулькечский завод бетонных блоков "Блок"</v>
          </cell>
          <cell r="D2823" t="str">
            <v>ПП 10.1.1</v>
          </cell>
          <cell r="G2823">
            <v>1200.8499999999999</v>
          </cell>
        </row>
        <row r="2824">
          <cell r="C2824" t="str">
            <v>ОАО Гулькечский завод бетонных блоков "Блок"</v>
          </cell>
          <cell r="D2824" t="str">
            <v>ПП 15.1.1</v>
          </cell>
          <cell r="G2824">
            <v>3000</v>
          </cell>
        </row>
        <row r="2825">
          <cell r="C2825" t="str">
            <v>ОАО Гулькечский завод бетонных блоков "Блок"</v>
          </cell>
          <cell r="D2825" t="str">
            <v>ПП 20.1.1</v>
          </cell>
          <cell r="G2825">
            <v>5933.9</v>
          </cell>
        </row>
        <row r="2826">
          <cell r="C2826" t="str">
            <v>ОАО Гулькечский завод бетонных блоков "Блок"</v>
          </cell>
          <cell r="D2826" t="str">
            <v>ПП 10.1.2 (усилен.)</v>
          </cell>
          <cell r="G2826">
            <v>2005.08</v>
          </cell>
        </row>
        <row r="2827">
          <cell r="C2827" t="str">
            <v>ОАО Гулькечский завод бетонных блоков "Блок"</v>
          </cell>
          <cell r="D2827" t="str">
            <v>ПП 15.1.2 (усилен.)</v>
          </cell>
          <cell r="G2827">
            <v>4584.75</v>
          </cell>
        </row>
        <row r="2828">
          <cell r="C2828" t="str">
            <v>ОАО Гулькечский завод бетонных блоков "Блок"</v>
          </cell>
          <cell r="D2828" t="str">
            <v>ПП 20.1.2 (усилен.)</v>
          </cell>
          <cell r="G2828">
            <v>6331.36</v>
          </cell>
        </row>
        <row r="2829">
          <cell r="C2829" t="str">
            <v>ОАО Гулькечский завод бетонных блоков "Блок"</v>
          </cell>
          <cell r="D2829" t="str">
            <v>ПН 10</v>
          </cell>
          <cell r="G2829">
            <v>2238.14</v>
          </cell>
        </row>
        <row r="2830">
          <cell r="C2830" t="str">
            <v>ОАО Гулькечский завод бетонных блоков "Блок"</v>
          </cell>
          <cell r="D2830" t="str">
            <v>ПН 15</v>
          </cell>
          <cell r="G2830">
            <v>3546.61</v>
          </cell>
        </row>
        <row r="2831">
          <cell r="C2831" t="str">
            <v>ОАО Гулькечский завод бетонных блоков "Блок"</v>
          </cell>
          <cell r="D2831" t="str">
            <v>ПН 20</v>
          </cell>
          <cell r="G2831">
            <v>6807.63</v>
          </cell>
        </row>
        <row r="2832">
          <cell r="C2832" t="str">
            <v>ОАО Гулькечский завод бетонных блоков "Блок"</v>
          </cell>
          <cell r="D2832" t="str">
            <v>Опоры СВ 105-3,5</v>
          </cell>
          <cell r="G2832">
            <v>5300</v>
          </cell>
        </row>
        <row r="2833">
          <cell r="C2833" t="str">
            <v>ОАО Гулькечский завод бетонных блоков "Блок"</v>
          </cell>
          <cell r="D2833" t="str">
            <v>Опоры СВ 105-5</v>
          </cell>
          <cell r="G2833">
            <v>5508.47</v>
          </cell>
        </row>
        <row r="2834">
          <cell r="C2834" t="str">
            <v>ОАО Гулькечский завод бетонных блоков "Блок"</v>
          </cell>
          <cell r="D2834" t="str">
            <v>Бетон М-100</v>
          </cell>
          <cell r="G2834">
            <v>2203.39</v>
          </cell>
        </row>
        <row r="2835">
          <cell r="C2835" t="str">
            <v>ОАО Гулькечский завод бетонных блоков "Блок"</v>
          </cell>
          <cell r="D2835" t="str">
            <v>Бетон М-150</v>
          </cell>
          <cell r="G2835">
            <v>2372.88</v>
          </cell>
        </row>
        <row r="2836">
          <cell r="C2836" t="str">
            <v>ОАО Гулькечский завод бетонных блоков "Блок"</v>
          </cell>
          <cell r="D2836" t="str">
            <v>Бетон М-200</v>
          </cell>
          <cell r="G2836">
            <v>2542.37</v>
          </cell>
        </row>
        <row r="2837">
          <cell r="C2837" t="str">
            <v>ОАО Гулькечский завод бетонных блоков "Блок"</v>
          </cell>
          <cell r="D2837" t="str">
            <v>Бетон М-250</v>
          </cell>
          <cell r="G2837">
            <v>2711.86</v>
          </cell>
        </row>
        <row r="2838">
          <cell r="C2838" t="str">
            <v>ОАО Гулькечский завод бетонных блоков "Блок"</v>
          </cell>
          <cell r="D2838" t="str">
            <v>Бетон М-300</v>
          </cell>
          <cell r="G2838">
            <v>2966.1</v>
          </cell>
        </row>
        <row r="2839">
          <cell r="C2839" t="str">
            <v>ОАО Гулькечский завод бетонных блоков "Блок"</v>
          </cell>
          <cell r="D2839" t="str">
            <v>Бетон М-350</v>
          </cell>
          <cell r="G2839">
            <v>3135.59</v>
          </cell>
        </row>
        <row r="2840">
          <cell r="C2840" t="str">
            <v>ОАО Гулькечский завод бетонных блоков "Блок"</v>
          </cell>
          <cell r="D2840" t="str">
            <v>Бетон М-400</v>
          </cell>
          <cell r="G2840">
            <v>3389.83</v>
          </cell>
        </row>
        <row r="2841">
          <cell r="C2841" t="str">
            <v>ОАО Гулькечский завод бетонных блоков "Блок"</v>
          </cell>
          <cell r="D2841" t="str">
            <v>Раствор М-100</v>
          </cell>
          <cell r="G2841">
            <v>2542.37</v>
          </cell>
        </row>
        <row r="2842">
          <cell r="C2842" t="str">
            <v>ОАО Гулькечский завод бетонных блоков "Блок"</v>
          </cell>
          <cell r="D2842" t="str">
            <v>Раствор М-200</v>
          </cell>
          <cell r="G2842">
            <v>2881.36</v>
          </cell>
        </row>
        <row r="2843">
          <cell r="C2843" t="str">
            <v>ООО "Теучежский завод ЖБИК"</v>
          </cell>
          <cell r="D2843" t="str">
            <v>ФБС 24-3-6т</v>
          </cell>
          <cell r="G2843">
            <v>1271.19</v>
          </cell>
        </row>
        <row r="2844">
          <cell r="C2844" t="str">
            <v>ООО "Теучежский завод ЖБИК"</v>
          </cell>
          <cell r="D2844" t="str">
            <v>ФБС 24-4-6т</v>
          </cell>
          <cell r="G2844">
            <v>1525.42</v>
          </cell>
        </row>
        <row r="2845">
          <cell r="C2845" t="str">
            <v>ООО "Теучежский завод ЖБИК"</v>
          </cell>
          <cell r="D2845" t="str">
            <v>ФБС 24-5-6т</v>
          </cell>
          <cell r="G2845">
            <v>1949.15</v>
          </cell>
        </row>
        <row r="2846">
          <cell r="C2846" t="str">
            <v>ООО "Теучежский завод ЖБИК"</v>
          </cell>
          <cell r="D2846" t="str">
            <v>ФБС 24-6-6т</v>
          </cell>
          <cell r="G2846">
            <v>2288.14</v>
          </cell>
        </row>
        <row r="2847">
          <cell r="C2847" t="str">
            <v>ООО "Теучежский завод ЖБИК"</v>
          </cell>
          <cell r="D2847" t="str">
            <v>ФБС 24-4-3т</v>
          </cell>
          <cell r="G2847">
            <v>1101.69</v>
          </cell>
        </row>
        <row r="2848">
          <cell r="C2848" t="str">
            <v>ООО "Теучежский завод ЖБИК"</v>
          </cell>
          <cell r="D2848" t="str">
            <v>ФБС 12-3-6т</v>
          </cell>
          <cell r="G2848">
            <v>762.71</v>
          </cell>
        </row>
        <row r="2849">
          <cell r="C2849" t="str">
            <v>ООО "Теучежский завод ЖБИК"</v>
          </cell>
          <cell r="D2849" t="str">
            <v>ФБС 12-4-6т</v>
          </cell>
          <cell r="G2849">
            <v>847.46</v>
          </cell>
        </row>
        <row r="2850">
          <cell r="C2850" t="str">
            <v>ООО "Теучежский завод ЖБИК"</v>
          </cell>
          <cell r="D2850" t="str">
            <v>ФБС 12-5-6т</v>
          </cell>
          <cell r="G2850">
            <v>1101.69</v>
          </cell>
        </row>
        <row r="2851">
          <cell r="C2851" t="str">
            <v>ООО "Теучежский завод ЖБИК"</v>
          </cell>
          <cell r="D2851" t="str">
            <v>ФБС 12-6-6т</v>
          </cell>
          <cell r="G2851">
            <v>1271.19</v>
          </cell>
        </row>
        <row r="2852">
          <cell r="C2852" t="str">
            <v>ООО "Теучежский завод ЖБИК"</v>
          </cell>
          <cell r="D2852" t="str">
            <v>ФБС 12-4-3т</v>
          </cell>
          <cell r="G2852">
            <v>593.22</v>
          </cell>
        </row>
        <row r="2853">
          <cell r="C2853" t="str">
            <v>ООО "Теучежский завод ЖБИК"</v>
          </cell>
          <cell r="D2853" t="str">
            <v>ФБС 12-5-3т</v>
          </cell>
          <cell r="G2853">
            <v>677.97</v>
          </cell>
        </row>
        <row r="2854">
          <cell r="C2854" t="str">
            <v>ООО "Теучежский завод ЖБИК"</v>
          </cell>
          <cell r="D2854" t="str">
            <v>ФБС 12-6-3т</v>
          </cell>
          <cell r="G2854">
            <v>779.66</v>
          </cell>
        </row>
        <row r="2855">
          <cell r="C2855" t="str">
            <v>ООО "Теучежский завод ЖБИК"</v>
          </cell>
          <cell r="D2855" t="str">
            <v>ФБС 9-3-6т</v>
          </cell>
          <cell r="G2855">
            <v>610.16999999999996</v>
          </cell>
        </row>
        <row r="2856">
          <cell r="C2856" t="str">
            <v>ООО "Теучежский завод ЖБИК"</v>
          </cell>
          <cell r="D2856" t="str">
            <v>ФБС 9-4-6т</v>
          </cell>
          <cell r="G2856">
            <v>762.71</v>
          </cell>
        </row>
        <row r="2857">
          <cell r="C2857" t="str">
            <v>ООО "Теучежский завод ЖБИК"</v>
          </cell>
          <cell r="D2857" t="str">
            <v>ФБС 9-5-6т</v>
          </cell>
          <cell r="G2857">
            <v>932.2</v>
          </cell>
        </row>
        <row r="2858">
          <cell r="C2858" t="str">
            <v>ООО "Теучежский завод ЖБИК"</v>
          </cell>
          <cell r="D2858" t="str">
            <v>ФБС 9-6-6т</v>
          </cell>
          <cell r="G2858">
            <v>1016.95</v>
          </cell>
        </row>
        <row r="2859">
          <cell r="C2859" t="str">
            <v>ООО "Теучежский завод ЖБИК"</v>
          </cell>
          <cell r="D2859" t="str">
            <v>ФБС 9-4-3т</v>
          </cell>
          <cell r="G2859">
            <v>677.97</v>
          </cell>
        </row>
        <row r="2860">
          <cell r="C2860" t="str">
            <v>ООО "Теучежский завод ЖБИК"</v>
          </cell>
          <cell r="D2860" t="str">
            <v>ФБС 24-3-3т</v>
          </cell>
          <cell r="G2860">
            <v>974.58</v>
          </cell>
        </row>
        <row r="2861">
          <cell r="C2861" t="str">
            <v>ООО "Теучежский завод ЖБИК"</v>
          </cell>
          <cell r="D2861" t="str">
            <v>ФБС 12-3-3т</v>
          </cell>
          <cell r="G2861">
            <v>466.1</v>
          </cell>
        </row>
        <row r="2862">
          <cell r="C2862" t="str">
            <v>ООО "Теучежский завод ЖБИК"</v>
          </cell>
          <cell r="D2862" t="str">
            <v>Лотки Л5-8у</v>
          </cell>
          <cell r="G2862">
            <v>4661.0200000000004</v>
          </cell>
        </row>
        <row r="2863">
          <cell r="C2863" t="str">
            <v>ООО "Теучежский завод ЖБИК"</v>
          </cell>
          <cell r="D2863" t="str">
            <v>Лотки Л24-4у</v>
          </cell>
          <cell r="G2863">
            <v>2796.61</v>
          </cell>
        </row>
        <row r="2864">
          <cell r="C2864" t="str">
            <v>ООО "Теучежский завод ЖБИК"</v>
          </cell>
          <cell r="D2864" t="str">
            <v>Плиты П 5-8а</v>
          </cell>
          <cell r="G2864">
            <v>2966.1</v>
          </cell>
        </row>
        <row r="2865">
          <cell r="C2865" t="str">
            <v>ООО "Теучежский завод ЖБИК"</v>
          </cell>
          <cell r="D2865" t="str">
            <v>Плиты ПК 10-10</v>
          </cell>
          <cell r="G2865">
            <v>627.12</v>
          </cell>
        </row>
        <row r="2866">
          <cell r="C2866" t="str">
            <v>ООО "Теучежский завод ЖБИК"</v>
          </cell>
          <cell r="D2866" t="str">
            <v>Плиты колодцев ПД 10-1-1</v>
          </cell>
          <cell r="G2866">
            <v>1949.15</v>
          </cell>
        </row>
        <row r="2867">
          <cell r="C2867" t="str">
            <v>ООО "Теучежский завод ЖБИК"</v>
          </cell>
          <cell r="D2867" t="str">
            <v>Плиты колодцев ПД 15-1-1</v>
          </cell>
          <cell r="G2867">
            <v>3474.58</v>
          </cell>
        </row>
        <row r="2868">
          <cell r="C2868" t="str">
            <v>ООО "Теучежский завод ЖБИК"</v>
          </cell>
          <cell r="D2868" t="str">
            <v>Плиты колодцев ПД 20-1-1</v>
          </cell>
          <cell r="G2868">
            <v>5847.46</v>
          </cell>
        </row>
        <row r="2869">
          <cell r="C2869" t="str">
            <v>ООО "Теучежский завод ЖБИК"</v>
          </cell>
          <cell r="D2869" t="str">
            <v>Плиты колодцев ПП 10-1-1б</v>
          </cell>
          <cell r="G2869">
            <v>1313.56</v>
          </cell>
        </row>
        <row r="2870">
          <cell r="C2870" t="str">
            <v>ООО "Теучежский завод ЖБИК"</v>
          </cell>
          <cell r="D2870" t="str">
            <v>Плиты колодцев ПП 10-1</v>
          </cell>
          <cell r="G2870">
            <v>1525.42</v>
          </cell>
        </row>
        <row r="2871">
          <cell r="C2871" t="str">
            <v>ООО "Теучежский завод ЖБИК"</v>
          </cell>
          <cell r="D2871" t="str">
            <v>Плиты колодцев ПП 15-1-1б</v>
          </cell>
          <cell r="G2871">
            <v>3220.34</v>
          </cell>
        </row>
        <row r="2872">
          <cell r="C2872" t="str">
            <v>ООО "Теучежский завод ЖБИК"</v>
          </cell>
          <cell r="D2872" t="str">
            <v>Плиты колодцев 1ПП 15-1</v>
          </cell>
          <cell r="G2872">
            <v>3474.58</v>
          </cell>
        </row>
        <row r="2873">
          <cell r="C2873" t="str">
            <v>ООО "Теучежский завод ЖБИК"</v>
          </cell>
          <cell r="D2873" t="str">
            <v>Плиты колодцев ПП 20-1-1б</v>
          </cell>
          <cell r="G2873">
            <v>5254.24</v>
          </cell>
        </row>
        <row r="2874">
          <cell r="C2874" t="str">
            <v>ООО "Теучежский завод ЖБИК"</v>
          </cell>
          <cell r="D2874" t="str">
            <v>Плиты колодцев 1ПП 20-1</v>
          </cell>
          <cell r="G2874">
            <v>6398.31</v>
          </cell>
        </row>
        <row r="2875">
          <cell r="C2875" t="str">
            <v>ООО "Теучежский завод ЖБИК"</v>
          </cell>
          <cell r="D2875" t="str">
            <v>КС 7-3 высота 0,3</v>
          </cell>
          <cell r="G2875">
            <v>847.46</v>
          </cell>
        </row>
        <row r="2876">
          <cell r="C2876" t="str">
            <v>ООО "Теучежский завод ЖБИК"</v>
          </cell>
          <cell r="D2876" t="str">
            <v>КС 7-6 высота 0,6</v>
          </cell>
          <cell r="G2876">
            <v>1271.19</v>
          </cell>
        </row>
        <row r="2877">
          <cell r="C2877" t="str">
            <v>ООО "Теучежский завод ЖБИК"</v>
          </cell>
          <cell r="D2877" t="str">
            <v>КС 7-9 высота 0,9</v>
          </cell>
          <cell r="G2877">
            <v>1864.41</v>
          </cell>
        </row>
        <row r="2878">
          <cell r="C2878" t="str">
            <v>ООО "Теучежский завод ЖБИК"</v>
          </cell>
          <cell r="D2878" t="str">
            <v xml:space="preserve">КС 10-1-1 высота 0,6 </v>
          </cell>
          <cell r="G2878">
            <v>1694.92</v>
          </cell>
        </row>
        <row r="2879">
          <cell r="C2879" t="str">
            <v>ООО "Теучежский завод ЖБИК"</v>
          </cell>
          <cell r="D2879" t="str">
            <v>КС 10-2-1 высота 0,9</v>
          </cell>
          <cell r="G2879">
            <v>2627.12</v>
          </cell>
        </row>
        <row r="2880">
          <cell r="C2880" t="str">
            <v>ООО "Теучежский завод ЖБИК"</v>
          </cell>
          <cell r="D2880" t="str">
            <v xml:space="preserve">КС 15-1-1 высота 0,6 </v>
          </cell>
          <cell r="G2880">
            <v>2966.1</v>
          </cell>
        </row>
        <row r="2881">
          <cell r="C2881" t="str">
            <v>ООО "Теучежский завод ЖБИК"</v>
          </cell>
          <cell r="D2881" t="str">
            <v>КС 15-2-1 высота 0,9</v>
          </cell>
          <cell r="G2881">
            <v>3813.56</v>
          </cell>
        </row>
        <row r="2882">
          <cell r="C2882" t="str">
            <v>ООО "Теучежский завод ЖБИК"</v>
          </cell>
          <cell r="D2882" t="str">
            <v xml:space="preserve">КС 20-1-1 высота 0,6 </v>
          </cell>
          <cell r="G2882">
            <v>4237.29</v>
          </cell>
        </row>
        <row r="2883">
          <cell r="C2883" t="str">
            <v>ООО "Теучежский завод ЖБИК"</v>
          </cell>
          <cell r="D2883" t="str">
            <v>КС 20-2-1 высота 0,9</v>
          </cell>
          <cell r="G2883">
            <v>5254.24</v>
          </cell>
        </row>
        <row r="2884">
          <cell r="C2884" t="str">
            <v>ООО "Теучежский завод ЖБИК"</v>
          </cell>
          <cell r="D2884" t="str">
            <v>КПП 10-3 высота 0,9</v>
          </cell>
          <cell r="G2884">
            <v>2711.86</v>
          </cell>
        </row>
        <row r="2885">
          <cell r="C2885" t="str">
            <v>ООО "Теучежский завод ЖБИК"</v>
          </cell>
          <cell r="D2885" t="str">
            <v>КПП 15-3 высота 0,9</v>
          </cell>
          <cell r="G2885">
            <v>3728.81</v>
          </cell>
        </row>
        <row r="2886">
          <cell r="C2886" t="str">
            <v>ООО "Теучежский завод ЖБИК"</v>
          </cell>
          <cell r="D2886" t="str">
            <v>Труба раструбная безнапортная РНТ 4Н-20 д.400м L=2м</v>
          </cell>
          <cell r="G2886">
            <v>1440.68</v>
          </cell>
        </row>
        <row r="2887">
          <cell r="C2887" t="str">
            <v>ООО "Теучежский завод ЖБИК"</v>
          </cell>
          <cell r="D2887" t="str">
            <v>Труба раструбная безнапортная д.500м L=2м</v>
          </cell>
          <cell r="G2887">
            <v>2288.14</v>
          </cell>
        </row>
        <row r="2888">
          <cell r="C2888" t="str">
            <v>ООО "Теучежский завод ЖБИК"</v>
          </cell>
          <cell r="D2888" t="str">
            <v>Труба раструбная безнапортная д.600м L=2м</v>
          </cell>
          <cell r="G2888">
            <v>2542.37</v>
          </cell>
        </row>
        <row r="2889">
          <cell r="C2889" t="str">
            <v>ООО "Теучежский завод ЖБИК"</v>
          </cell>
          <cell r="D2889" t="str">
            <v>Труба раструбная безнапортная д.800м L=2м</v>
          </cell>
          <cell r="G2889">
            <v>4008.47</v>
          </cell>
        </row>
        <row r="2890">
          <cell r="C2890" t="str">
            <v>ООО "Теучежский завод ЖБИК"</v>
          </cell>
          <cell r="D2890" t="str">
            <v>Труба раструбная безнапортная д.1000м L=2м</v>
          </cell>
          <cell r="G2890">
            <v>6322.03</v>
          </cell>
        </row>
        <row r="2891">
          <cell r="C2891" t="str">
            <v>ООО "Теучежский завод ЖБИК"</v>
          </cell>
          <cell r="D2891" t="str">
            <v>Труба раструбная безнапортная д.1200м L=2м</v>
          </cell>
          <cell r="G2891">
            <v>8016.95</v>
          </cell>
        </row>
        <row r="2892">
          <cell r="C2892" t="str">
            <v>ООО "Теучежский завод ЖБИК"</v>
          </cell>
          <cell r="D2892" t="str">
            <v>Плита дорожная 2П30-18-10</v>
          </cell>
          <cell r="G2892">
            <v>6355.93</v>
          </cell>
        </row>
        <row r="2893">
          <cell r="C2893" t="str">
            <v>ООО "Теучежский завод ЖБИК"</v>
          </cell>
          <cell r="D2893" t="str">
            <v>Плита дорожная 2П30-18-30</v>
          </cell>
          <cell r="G2893">
            <v>6610.17</v>
          </cell>
        </row>
        <row r="2894">
          <cell r="C2894" t="str">
            <v>ООО "Теучежский завод ЖБИК"</v>
          </cell>
          <cell r="D2894" t="str">
            <v>Плита дорожная 1П30-18-30</v>
          </cell>
          <cell r="G2894">
            <v>7542.37</v>
          </cell>
        </row>
        <row r="2895">
          <cell r="C2895" t="str">
            <v>ООО "Теучежский завод ЖБИК"</v>
          </cell>
          <cell r="D2895" t="str">
            <v>БР 100.20.8</v>
          </cell>
          <cell r="G2895">
            <v>186.44</v>
          </cell>
        </row>
        <row r="2896">
          <cell r="C2896" t="str">
            <v>ООО "Теучежский завод ЖБИК"</v>
          </cell>
          <cell r="D2896" t="str">
            <v>БР 100.30.18</v>
          </cell>
          <cell r="G2896">
            <v>423.73</v>
          </cell>
        </row>
        <row r="2897">
          <cell r="C2897" t="str">
            <v>ООО "Теучежский завод ЖБИК"</v>
          </cell>
          <cell r="D2897" t="str">
            <v>Бетон М-100</v>
          </cell>
          <cell r="G2897">
            <v>1864.41</v>
          </cell>
        </row>
        <row r="2898">
          <cell r="C2898" t="str">
            <v>ООО "Теучежский завод ЖБИК"</v>
          </cell>
          <cell r="D2898" t="str">
            <v>Бетон М-150</v>
          </cell>
          <cell r="G2898">
            <v>1983.05</v>
          </cell>
        </row>
        <row r="2899">
          <cell r="C2899" t="str">
            <v>ООО "Теучежский завод ЖБИК"</v>
          </cell>
          <cell r="D2899" t="str">
            <v>Бетон М-200</v>
          </cell>
          <cell r="G2899">
            <v>2203.39</v>
          </cell>
        </row>
        <row r="2900">
          <cell r="C2900" t="str">
            <v>ООО "Теучежский завод ЖБИК"</v>
          </cell>
          <cell r="D2900" t="str">
            <v>Бетон М-250</v>
          </cell>
          <cell r="G2900">
            <v>2330.5100000000002</v>
          </cell>
        </row>
        <row r="2901">
          <cell r="C2901" t="str">
            <v>ООО "Теучежский завод ЖБИК"</v>
          </cell>
          <cell r="D2901" t="str">
            <v>Бетон М-300</v>
          </cell>
          <cell r="G2901">
            <v>2457.63</v>
          </cell>
        </row>
        <row r="2902">
          <cell r="C2902" t="str">
            <v>ООО "Теучежский завод ЖБИК"</v>
          </cell>
          <cell r="D2902" t="str">
            <v>Бетон М-350</v>
          </cell>
          <cell r="G2902">
            <v>2796.61</v>
          </cell>
        </row>
        <row r="2903">
          <cell r="C2903" t="str">
            <v>ООО "Теучежский завод ЖБИК"</v>
          </cell>
          <cell r="D2903" t="str">
            <v>Раствор М-50</v>
          </cell>
          <cell r="G2903">
            <v>1889.83</v>
          </cell>
        </row>
        <row r="2904">
          <cell r="C2904" t="str">
            <v>ООО "Теучежский завод ЖБИК"</v>
          </cell>
          <cell r="D2904" t="str">
            <v>Раствор М-75</v>
          </cell>
          <cell r="G2904">
            <v>2093.2199999999998</v>
          </cell>
        </row>
        <row r="2905">
          <cell r="C2905" t="str">
            <v>ООО "Теучежский завод ЖБИК"</v>
          </cell>
          <cell r="D2905" t="str">
            <v>Раствор М-100</v>
          </cell>
          <cell r="G2905">
            <v>2305.08</v>
          </cell>
        </row>
        <row r="2906">
          <cell r="C2906" t="str">
            <v>ООО "Теучежский завод ЖБИК"</v>
          </cell>
          <cell r="D2906" t="str">
            <v>Раствор М-150</v>
          </cell>
          <cell r="G2906">
            <v>2601.69</v>
          </cell>
        </row>
        <row r="2907">
          <cell r="C2907" t="str">
            <v>ООО "ГАРАНТ-ЖБИ"</v>
          </cell>
          <cell r="D2907" t="str">
            <v>Бетон М100 В-7,5 F50  О.К. 5-9</v>
          </cell>
          <cell r="G2907">
            <v>1830.51</v>
          </cell>
        </row>
        <row r="2908">
          <cell r="C2908" t="str">
            <v>ООО "ГАРАНТ-ЖБИ"</v>
          </cell>
          <cell r="D2908" t="str">
            <v>Бетон М150 В-10 F100  О.К. 5-9</v>
          </cell>
          <cell r="G2908">
            <v>2042.37</v>
          </cell>
        </row>
        <row r="2909">
          <cell r="C2909" t="str">
            <v>ООО "ГАРАНТ-ЖБИ"</v>
          </cell>
          <cell r="D2909" t="str">
            <v>Бетон М200 В-15 F150 W4  О.К. 5-9</v>
          </cell>
          <cell r="G2909">
            <v>2250</v>
          </cell>
        </row>
        <row r="2910">
          <cell r="C2910" t="str">
            <v>ООО "ГАРАНТ-ЖБИ"</v>
          </cell>
          <cell r="D2910" t="str">
            <v>Бетон М250 В-20 F150 W4  О.К. 5-9</v>
          </cell>
          <cell r="G2910">
            <v>2449.15</v>
          </cell>
        </row>
        <row r="2911">
          <cell r="C2911" t="str">
            <v>ООО "ГАРАНТ-ЖБИ"</v>
          </cell>
          <cell r="D2911" t="str">
            <v>Бетон М300 В-22,5 F150 W4  О.К. 5-9</v>
          </cell>
          <cell r="G2911">
            <v>2656.78</v>
          </cell>
        </row>
        <row r="2912">
          <cell r="C2912" t="str">
            <v>ООО "ГАРАНТ-ЖБИ"</v>
          </cell>
          <cell r="D2912" t="str">
            <v>Бетон М350 В-25 F200 W4  О.К. 5-9</v>
          </cell>
          <cell r="G2912">
            <v>2855.93</v>
          </cell>
        </row>
        <row r="2913">
          <cell r="C2913" t="str">
            <v>ООО "ГАРАНТ-ЖБИ"</v>
          </cell>
          <cell r="D2913" t="str">
            <v>Бетон М400 В-30 F200 W6  О.К. 5-9</v>
          </cell>
          <cell r="G2913">
            <v>3059.32</v>
          </cell>
        </row>
        <row r="2914">
          <cell r="C2914" t="str">
            <v>ООО "ГАРАНТ-ЖБИ"</v>
          </cell>
          <cell r="D2914" t="str">
            <v>Бетон М450 В-35 F200 W6  О.К. 5-9</v>
          </cell>
          <cell r="G2914">
            <v>3262.71</v>
          </cell>
        </row>
        <row r="2915">
          <cell r="C2915" t="str">
            <v>ООО "ГАРАНТ-ЖБИ"</v>
          </cell>
          <cell r="D2915" t="str">
            <v>Бетон М500 В-40 F200 W6  О.К. 5-9</v>
          </cell>
          <cell r="G2915">
            <v>3461.86</v>
          </cell>
        </row>
        <row r="2916">
          <cell r="C2916" t="str">
            <v>ООО "ГАРАНТ-ЖБИ"</v>
          </cell>
          <cell r="D2916" t="str">
            <v>Бетон М100 В-7,5   О.К. 10-15</v>
          </cell>
          <cell r="G2916">
            <v>1949.15</v>
          </cell>
        </row>
        <row r="2917">
          <cell r="C2917" t="str">
            <v>ООО "ГАРАНТ-ЖБИ"</v>
          </cell>
          <cell r="D2917" t="str">
            <v>Бетон М150 В-10 F100 W4  О.К. 10-15</v>
          </cell>
          <cell r="G2917">
            <v>2118.64</v>
          </cell>
        </row>
        <row r="2918">
          <cell r="C2918" t="str">
            <v>ООО "ГАРАНТ-ЖБИ"</v>
          </cell>
          <cell r="D2918" t="str">
            <v>Бетон М200 В-15 F150 W6  О.К. 10-15</v>
          </cell>
          <cell r="G2918">
            <v>2398.31</v>
          </cell>
        </row>
        <row r="2919">
          <cell r="C2919" t="str">
            <v>ООО "ГАРАНТ-ЖБИ"</v>
          </cell>
          <cell r="D2919" t="str">
            <v>Бетон М250 В-20 F150 W6  О.К. 10-15</v>
          </cell>
          <cell r="G2919">
            <v>2610.17</v>
          </cell>
        </row>
        <row r="2920">
          <cell r="C2920" t="str">
            <v>ООО "ГАРАНТ-ЖБИ"</v>
          </cell>
          <cell r="D2920" t="str">
            <v>Бетон М300 В-22,5 F200 W6  О.К. 10-15</v>
          </cell>
          <cell r="G2920">
            <v>2796.61</v>
          </cell>
        </row>
        <row r="2921">
          <cell r="C2921" t="str">
            <v>ООО "ГАРАНТ-ЖБИ"</v>
          </cell>
          <cell r="D2921" t="str">
            <v>Бетон М350 В-25 F200 W6  О.К. 10-15</v>
          </cell>
          <cell r="G2921">
            <v>3008.47</v>
          </cell>
        </row>
        <row r="2922">
          <cell r="C2922" t="str">
            <v>ООО "ГАРАНТ-ЖБИ"</v>
          </cell>
          <cell r="D2922" t="str">
            <v>Бетон М400 В-30 F200 W8  О.К. 10-15</v>
          </cell>
          <cell r="G2922">
            <v>3220.34</v>
          </cell>
        </row>
        <row r="2923">
          <cell r="C2923" t="str">
            <v>ООО "ГАРАНТ-ЖБИ"</v>
          </cell>
          <cell r="D2923" t="str">
            <v>Бетон М450 В-35 F200 W8  О.К. 10-15</v>
          </cell>
          <cell r="G2923">
            <v>3466.1</v>
          </cell>
        </row>
        <row r="2924">
          <cell r="C2924" t="str">
            <v>ООО "ГАРАНТ-ЖБИ"</v>
          </cell>
          <cell r="D2924" t="str">
            <v>Бетон М500 В-40 F200 W8  О.К. 10-15</v>
          </cell>
          <cell r="G2924">
            <v>3682.2</v>
          </cell>
        </row>
        <row r="2925">
          <cell r="C2925" t="str">
            <v>ООО "ГАРАНТ-ЖБИ"</v>
          </cell>
          <cell r="D2925" t="str">
            <v>Бетон М300 В-22,5 F200 W6  О.К. 16-18</v>
          </cell>
          <cell r="G2925">
            <v>3394.07</v>
          </cell>
        </row>
        <row r="2926">
          <cell r="C2926" t="str">
            <v>ООО "ГАРАНТ-ЖБИ"</v>
          </cell>
          <cell r="D2926" t="str">
            <v>Бетон М350 В-25 F200 W6  О.К. 16-18</v>
          </cell>
          <cell r="G2926">
            <v>3750</v>
          </cell>
        </row>
        <row r="2927">
          <cell r="C2927" t="str">
            <v>ООО "ГАРАНТ-ЖБИ"</v>
          </cell>
          <cell r="D2927" t="str">
            <v>Бетон М400 В-30 F200 W8  О.К. 16-18</v>
          </cell>
          <cell r="G2927">
            <v>4042.37</v>
          </cell>
        </row>
        <row r="2928">
          <cell r="C2928" t="str">
            <v>ООО "ГАРАНТ-ЖБИ"</v>
          </cell>
          <cell r="D2928" t="str">
            <v>Пескобетон М100 В-7,5 О.К. 5-9</v>
          </cell>
          <cell r="G2928">
            <v>2927.97</v>
          </cell>
        </row>
        <row r="2929">
          <cell r="C2929" t="str">
            <v>ООО "ГАРАНТ-ЖБИ"</v>
          </cell>
          <cell r="D2929" t="str">
            <v>Пескобетон М200 В-15 О.К. 5-9</v>
          </cell>
          <cell r="G2929">
            <v>3478.81</v>
          </cell>
        </row>
        <row r="2930">
          <cell r="C2930" t="str">
            <v>ООО "ГАРАНТ-ЖБИ"</v>
          </cell>
          <cell r="D2930" t="str">
            <v>Пескобетон М300 В-22,5 О.К. 5-9</v>
          </cell>
          <cell r="G2930">
            <v>3750</v>
          </cell>
        </row>
        <row r="2931">
          <cell r="C2931" t="str">
            <v>ООО "ГАРАНТ-ЖБИ"</v>
          </cell>
          <cell r="D2931" t="str">
            <v>ФБС 24-2,6-6</v>
          </cell>
          <cell r="G2931">
            <v>889.83</v>
          </cell>
        </row>
        <row r="2932">
          <cell r="C2932" t="str">
            <v>ООО "ГАРАНТ-ЖБИ"</v>
          </cell>
          <cell r="D2932" t="str">
            <v>ФБС 24-3-6</v>
          </cell>
          <cell r="G2932">
            <v>902.54</v>
          </cell>
        </row>
        <row r="2933">
          <cell r="C2933" t="str">
            <v>ООО "ГАРАНТ-ЖБИ"</v>
          </cell>
          <cell r="D2933" t="str">
            <v>ФБС 24-4-6</v>
          </cell>
          <cell r="G2933">
            <v>1347.46</v>
          </cell>
        </row>
        <row r="2934">
          <cell r="C2934" t="str">
            <v>ООО "ГАРАНТ-ЖБИ"</v>
          </cell>
          <cell r="D2934" t="str">
            <v>ФБС 24-5-6</v>
          </cell>
          <cell r="G2934">
            <v>1711.86</v>
          </cell>
        </row>
        <row r="2935">
          <cell r="C2935" t="str">
            <v>ООО "ГАРАНТ-ЖБИ"</v>
          </cell>
          <cell r="D2935" t="str">
            <v>ФБС 24-6-6</v>
          </cell>
          <cell r="G2935">
            <v>2050.85</v>
          </cell>
        </row>
        <row r="2936">
          <cell r="C2936" t="str">
            <v>ООО "ГАРАНТ-ЖБИ"</v>
          </cell>
          <cell r="D2936" t="str">
            <v>Кольцо КЦ 10-6</v>
          </cell>
          <cell r="G2936">
            <v>1707.63</v>
          </cell>
        </row>
        <row r="2937">
          <cell r="C2937" t="str">
            <v>ООО "ГАРАНТ-ЖБИ"</v>
          </cell>
          <cell r="D2937" t="str">
            <v>Кольцо КЦ 10-8</v>
          </cell>
          <cell r="G2937">
            <v>2059.3200000000002</v>
          </cell>
        </row>
        <row r="2938">
          <cell r="C2938" t="str">
            <v>ООО "ГАРАНТ-ЖБИ"</v>
          </cell>
          <cell r="D2938" t="str">
            <v>Кольцо КЦ 10-12</v>
          </cell>
          <cell r="G2938">
            <v>2830.51</v>
          </cell>
        </row>
        <row r="2939">
          <cell r="C2939" t="str">
            <v>ООО "ГАРАНТ-ЖБИ"</v>
          </cell>
          <cell r="D2939" t="str">
            <v>Плита колодца КЦП 1-10-2</v>
          </cell>
          <cell r="G2939">
            <v>1762.71</v>
          </cell>
        </row>
        <row r="2940">
          <cell r="C2940" t="str">
            <v>ООО "ГАРАНТ-ЖБИ"</v>
          </cell>
          <cell r="D2940" t="str">
            <v>Плита колодца КЦД 10</v>
          </cell>
          <cell r="G2940">
            <v>1707.63</v>
          </cell>
        </row>
        <row r="2941">
          <cell r="C2941" t="str">
            <v>ООО "ГАРАНТ-ЖБИ"</v>
          </cell>
          <cell r="D2941" t="str">
            <v>Кольцо КЦ 15-9</v>
          </cell>
          <cell r="G2941">
            <v>3415.25</v>
          </cell>
        </row>
        <row r="2942">
          <cell r="C2942" t="str">
            <v>ООО "ГАРАНТ-ЖБИ"</v>
          </cell>
          <cell r="D2942" t="str">
            <v>Кольцо КЦ 15-12</v>
          </cell>
          <cell r="G2942">
            <v>4550.8500000000004</v>
          </cell>
        </row>
        <row r="2943">
          <cell r="C2943" t="str">
            <v>ООО "ГАРАНТ-ЖБИ"</v>
          </cell>
          <cell r="D2943" t="str">
            <v>Плита колодца КЦП 1-15-2</v>
          </cell>
          <cell r="G2943">
            <v>2580.5100000000002</v>
          </cell>
        </row>
        <row r="2944">
          <cell r="C2944" t="str">
            <v>ООО "ГАРАНТ-ЖБИ"</v>
          </cell>
          <cell r="D2944" t="str">
            <v>Плита колодца КЦД 15</v>
          </cell>
          <cell r="G2944">
            <v>2911.02</v>
          </cell>
        </row>
        <row r="2945">
          <cell r="C2945" t="str">
            <v>ООО "ГАРАНТ-ЖБИ"</v>
          </cell>
          <cell r="D2945" t="str">
            <v>Лоток Л-5</v>
          </cell>
          <cell r="G2945">
            <v>338.98</v>
          </cell>
        </row>
        <row r="2946">
          <cell r="C2946" t="str">
            <v>ООО "ГАРАНТ-ЖБИ"</v>
          </cell>
          <cell r="D2946" t="str">
            <v>Плита П 8-11</v>
          </cell>
          <cell r="G2946">
            <v>2779.66</v>
          </cell>
        </row>
        <row r="2947">
          <cell r="C2947" t="str">
            <v>ООО "ГАРАНТ-ЖБИ"</v>
          </cell>
          <cell r="D2947" t="str">
            <v>Лоток Л 2-8</v>
          </cell>
          <cell r="G2947">
            <v>4186.4399999999996</v>
          </cell>
        </row>
        <row r="2948">
          <cell r="C2948" t="str">
            <v>ООО "ГАРАНТ-ЖБИ"</v>
          </cell>
          <cell r="D2948" t="str">
            <v>Плита П 6-11 (0,7*1,5*0,12)</v>
          </cell>
          <cell r="G2948">
            <v>1330.51</v>
          </cell>
        </row>
        <row r="2949">
          <cell r="C2949" t="str">
            <v>ООО "ГАРАНТ-ЖБИ"</v>
          </cell>
          <cell r="D2949" t="str">
            <v>Плита П 6-11 (0,7*2*0,12)</v>
          </cell>
          <cell r="G2949">
            <v>1601.69</v>
          </cell>
        </row>
        <row r="2950">
          <cell r="C2950" t="str">
            <v>ООО "ГАРАНТ-ЖБИ"</v>
          </cell>
          <cell r="D2950" t="str">
            <v>Лоток Л 5-8</v>
          </cell>
          <cell r="G2950">
            <v>5694.92</v>
          </cell>
        </row>
        <row r="2951">
          <cell r="C2951" t="str">
            <v>ООО "ГАРАНТ-ЖБИ"</v>
          </cell>
          <cell r="D2951" t="str">
            <v>Плита П 9-11 (0,85*1,5*0,12)</v>
          </cell>
          <cell r="G2951">
            <v>1707.63</v>
          </cell>
        </row>
        <row r="2952">
          <cell r="C2952" t="str">
            <v>ООО "ГАРАНТ-ЖБИ"</v>
          </cell>
          <cell r="D2952" t="str">
            <v>Плита П 9-11 (0,85*2*0,12)</v>
          </cell>
          <cell r="G2952">
            <v>2241.5300000000002</v>
          </cell>
        </row>
        <row r="2953">
          <cell r="C2953" t="str">
            <v>ООО "ГАРАНТ-ЖБИ"</v>
          </cell>
          <cell r="D2953" t="str">
            <v>Лоток Л 12-8</v>
          </cell>
          <cell r="G2953">
            <v>9868.64</v>
          </cell>
        </row>
        <row r="2954">
          <cell r="C2954" t="str">
            <v>ООО "ГАРАНТ-ЖБИ"</v>
          </cell>
          <cell r="D2954" t="str">
            <v>Плита П 12-11</v>
          </cell>
          <cell r="G2954">
            <v>4936.4399999999996</v>
          </cell>
        </row>
        <row r="2955">
          <cell r="C2955" t="str">
            <v>ООО "ГАРАНТ-ЖБИ"</v>
          </cell>
          <cell r="D2955" t="str">
            <v>Лоток Л 13-8</v>
          </cell>
          <cell r="G2955">
            <v>12898.31</v>
          </cell>
        </row>
        <row r="2956">
          <cell r="C2956" t="str">
            <v>ООО "ГАРАНТ-ЖБИ"</v>
          </cell>
          <cell r="D2956" t="str">
            <v>Плита П 16-11</v>
          </cell>
          <cell r="G2956">
            <v>9355.93</v>
          </cell>
        </row>
        <row r="2957">
          <cell r="C2957" t="str">
            <v>ООО "ГАРАНТ-ЖБИ"</v>
          </cell>
          <cell r="D2957" t="str">
            <v>Лоток Л 26-8</v>
          </cell>
          <cell r="G2957">
            <v>22661.02</v>
          </cell>
        </row>
        <row r="2958">
          <cell r="C2958" t="str">
            <v>ООО "ГАРАНТ-ЖБИ"</v>
          </cell>
          <cell r="D2958" t="str">
            <v>Плита П 25-11</v>
          </cell>
          <cell r="G2958">
            <v>10101.69</v>
          </cell>
        </row>
        <row r="2959">
          <cell r="C2959" t="str">
            <v>ООО "ГАРАНТ-ЖБИ"</v>
          </cell>
          <cell r="D2959" t="str">
            <v>Плита П-6</v>
          </cell>
          <cell r="G2959">
            <v>580.51</v>
          </cell>
        </row>
        <row r="2960">
          <cell r="C2960" t="str">
            <v>ООО "ГАРАНТ-ЖБИ"</v>
          </cell>
          <cell r="D2960" t="str">
            <v>Плита К-8</v>
          </cell>
          <cell r="G2960">
            <v>1194.92</v>
          </cell>
        </row>
        <row r="2961">
          <cell r="C2961" t="str">
            <v>ООО "ГАРАНТ-ЖБИ"</v>
          </cell>
          <cell r="D2961" t="str">
            <v>Бордюр 100х30х15</v>
          </cell>
          <cell r="G2961">
            <v>389.83</v>
          </cell>
        </row>
        <row r="2962">
          <cell r="C2962" t="str">
            <v>ООО "Торговый дом "Славянский ЖБИ"</v>
          </cell>
          <cell r="D2962" t="str">
            <v>Плита под дорожный знак 1,0*1,0*0,1</v>
          </cell>
        </row>
        <row r="2963">
          <cell r="C2963" t="str">
            <v>ООО "Афипский Завод ЖБИ"</v>
          </cell>
          <cell r="D2963" t="str">
            <v>Плита под дорожный знак 1,0*1,0*0,1</v>
          </cell>
        </row>
        <row r="2964">
          <cell r="C2964" t="str">
            <v>ООО "СЕМКОМ"</v>
          </cell>
          <cell r="D2964" t="str">
            <v>Тактильная плитка 500х500 (серая), толщина 6см. (квадратный, продольный, диагональный и конусообразный риф)</v>
          </cell>
          <cell r="G2964">
            <v>950</v>
          </cell>
          <cell r="J2964">
            <v>0.14399999999999999</v>
          </cell>
        </row>
        <row r="2965">
          <cell r="C2965" t="str">
            <v>ООО "СЕМКОМ"</v>
          </cell>
          <cell r="D2965" t="str">
            <v>Тактильная плитка 500х500 (желтая, красная), толщина 6см. (квадратный, продольный, диагональный и конусообразный риф)</v>
          </cell>
          <cell r="G2965">
            <v>1000</v>
          </cell>
          <cell r="J2965">
            <v>0.14399999999999999</v>
          </cell>
        </row>
        <row r="2966">
          <cell r="C2966" t="str">
            <v>ООО "СЕМКОМ"</v>
          </cell>
          <cell r="D2966" t="str">
            <v>Тактильная плитка 300х300 (серая), толщина 6см.(квадратный, продольный, диагональный и конусообразный риф)</v>
          </cell>
          <cell r="G2966">
            <v>950</v>
          </cell>
          <cell r="J2966">
            <v>0.14399999999999999</v>
          </cell>
        </row>
        <row r="2967">
          <cell r="C2967" t="str">
            <v>ООО "СЕМКОМ"</v>
          </cell>
          <cell r="D2967" t="str">
            <v>Тактильная плитка 300х300 (желтая, красная), толщина 6см. (квадратный, продольный, диагональный и конусообразный риф)</v>
          </cell>
          <cell r="G2967">
            <v>1000</v>
          </cell>
          <cell r="J2967">
            <v>0.14399999999999999</v>
          </cell>
        </row>
        <row r="2968">
          <cell r="C2968" t="str">
            <v>ООО "СЕМКОМ"</v>
          </cell>
          <cell r="D2968" t="str">
            <v>Тактильная плитка 500х500 (серая), толщина 5см. (квадратный, продольный, диагональный и конусообразный риф)</v>
          </cell>
          <cell r="G2968">
            <v>900</v>
          </cell>
          <cell r="J2968">
            <v>0.12</v>
          </cell>
        </row>
        <row r="2969">
          <cell r="C2969" t="str">
            <v>ООО "СЕМКОМ"</v>
          </cell>
          <cell r="D2969" t="str">
            <v>Тактильная плитка 500х500 (желтая, красная), толщина 5см. (квадратный, продольный, диагональный и конусообразный риф)</v>
          </cell>
          <cell r="G2969">
            <v>950</v>
          </cell>
          <cell r="J2969">
            <v>0.12</v>
          </cell>
        </row>
        <row r="2970">
          <cell r="C2970" t="str">
            <v>ООО "СЕМКОМ"</v>
          </cell>
          <cell r="D2970" t="str">
            <v>Тактильная плитка 300х300 (серая), толщина 5см.(квадратный, продольный, диагональный и конусообразный риф)</v>
          </cell>
          <cell r="G2970">
            <v>900</v>
          </cell>
          <cell r="J2970">
            <v>0.12</v>
          </cell>
        </row>
        <row r="2971">
          <cell r="C2971" t="str">
            <v>ООО "СЕМКОМ"</v>
          </cell>
          <cell r="D2971" t="str">
            <v>Тактильная плитка 300х300 (желтая, красная), толщина 5см. (квадратный, продольный, диагональный и конусообразный риф)</v>
          </cell>
          <cell r="G2971">
            <v>950</v>
          </cell>
          <cell r="J2971">
            <v>0.12</v>
          </cell>
        </row>
        <row r="2972">
          <cell r="C2972" t="str">
            <v>ООО "СЕМКОМ"</v>
          </cell>
          <cell r="D2972" t="str">
            <v>Тактильная плитка 500х500 (серая), толщина 4см. (квадратный, продольный, диагональный и конусообразный риф)</v>
          </cell>
          <cell r="G2972">
            <v>800</v>
          </cell>
          <cell r="J2972">
            <v>9.6000000000000002E-2</v>
          </cell>
        </row>
        <row r="2973">
          <cell r="C2973" t="str">
            <v>ООО "СЕМКОМ"</v>
          </cell>
          <cell r="D2973" t="str">
            <v>Тактильная плитка 500х500 (желтая, красная), толщина 4см. (квадратный, продольный, диагональный и конусообразный риф)</v>
          </cell>
          <cell r="G2973">
            <v>850</v>
          </cell>
          <cell r="J2973">
            <v>9.6000000000000002E-2</v>
          </cell>
        </row>
        <row r="2974">
          <cell r="C2974" t="str">
            <v>ООО "СЕМКОМ"</v>
          </cell>
          <cell r="D2974" t="str">
            <v>Тактильная плитка 300х300 (серая), толщина 4см.(квадратный, продольный, диагональный и конусообразный риф)</v>
          </cell>
          <cell r="G2974">
            <v>800</v>
          </cell>
          <cell r="J2974">
            <v>9.6000000000000002E-2</v>
          </cell>
        </row>
        <row r="2975">
          <cell r="C2975" t="str">
            <v>ООО "СЕМКОМ"</v>
          </cell>
          <cell r="D2975" t="str">
            <v>Тактильная плитка 300х300 (желтая, красная), толщина 4см. (квадратный, продольный, диагональный и конусообразный риф)</v>
          </cell>
          <cell r="G2975">
            <v>850</v>
          </cell>
          <cell r="J2975">
            <v>9.6000000000000002E-2</v>
          </cell>
        </row>
        <row r="2976">
          <cell r="C2976" t="str">
            <v>ООО "СЕМКОМ"</v>
          </cell>
          <cell r="D2976" t="str">
            <v>Тактильная плитка 500х500 (серая), толщина 3см. (квадратный, продольный, диагональный и конусообразный риф)</v>
          </cell>
          <cell r="G2976">
            <v>750</v>
          </cell>
          <cell r="J2976">
            <v>7.1999999999999995E-2</v>
          </cell>
        </row>
        <row r="2977">
          <cell r="C2977" t="str">
            <v>ООО "СЕМКОМ"</v>
          </cell>
          <cell r="D2977" t="str">
            <v>Тактильная плитка 500х500 (желтая, красная), толщина 3см. (квадратный, продольный, диагональный и конусообразный риф)</v>
          </cell>
          <cell r="G2977">
            <v>800</v>
          </cell>
          <cell r="J2977">
            <v>7.1999999999999995E-2</v>
          </cell>
        </row>
        <row r="2978">
          <cell r="C2978" t="str">
            <v>ООО "СЕМКОМ"</v>
          </cell>
          <cell r="D2978" t="str">
            <v>Тактильная плитка 300х300 (серая), толщина 3см.(квадратный, продольный, диагональный и конусообразный риф)</v>
          </cell>
          <cell r="G2978">
            <v>750</v>
          </cell>
          <cell r="J2978">
            <v>7.1999999999999995E-2</v>
          </cell>
        </row>
        <row r="2979">
          <cell r="C2979" t="str">
            <v>ООО "СЕМКОМ"</v>
          </cell>
          <cell r="D2979" t="str">
            <v>Тактильная плитка 300х300 (желтая, красная), толщина 3см. (квадратный, продольный, диагональный и конусообразный риф)</v>
          </cell>
          <cell r="G2979">
            <v>800</v>
          </cell>
          <cell r="J2979">
            <v>7.1999999999999995E-2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Протокол "/>
      <sheetName val="ССР"/>
      <sheetName val="Перев.раб."/>
      <sheetName val="КСМ"/>
      <sheetName val="ТС"/>
      <sheetName val="КТР"/>
      <sheetName val="Разогрев"/>
      <sheetName val="Доп. доставка битума"/>
      <sheetName val="Вед воз сумм"/>
      <sheetName val="Нерудные низкой прочности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B7" t="str">
            <v>ОАО "Главстрой-Краснодар" Киевский карьер</v>
          </cell>
          <cell r="E7">
            <v>1.2050000000000001</v>
          </cell>
          <cell r="F7">
            <v>169.49</v>
          </cell>
          <cell r="J7" t="str">
            <v>Камень бутовый</v>
          </cell>
        </row>
        <row r="8">
          <cell r="B8" t="str">
            <v>ОАО "Главстрой-Краснодар" Киевский карьер</v>
          </cell>
          <cell r="E8">
            <v>1.6</v>
          </cell>
          <cell r="F8">
            <v>63.56</v>
          </cell>
          <cell r="J8" t="str">
            <v>Камень постельчатый</v>
          </cell>
        </row>
        <row r="9">
          <cell r="B9" t="str">
            <v>Гладковский карьер</v>
          </cell>
          <cell r="E9">
            <v>1.3</v>
          </cell>
          <cell r="F9">
            <v>83.05</v>
          </cell>
          <cell r="J9" t="str">
            <v>Песчано-щебеночная смесь 0-10</v>
          </cell>
        </row>
        <row r="10">
          <cell r="B10" t="str">
            <v>Гладковский карьер</v>
          </cell>
          <cell r="E10">
            <v>1.26</v>
          </cell>
          <cell r="F10">
            <v>328.81</v>
          </cell>
          <cell r="J10" t="str">
            <v>Песчано-щебеночная смесь 0-20</v>
          </cell>
        </row>
        <row r="11">
          <cell r="B11" t="str">
            <v>Гладковский карьер</v>
          </cell>
          <cell r="E11">
            <v>1.23</v>
          </cell>
          <cell r="F11">
            <v>328.81</v>
          </cell>
          <cell r="J11" t="str">
            <v>Щебень фракции 10-20</v>
          </cell>
        </row>
        <row r="12">
          <cell r="B12" t="str">
            <v>Гладковский карьер</v>
          </cell>
          <cell r="E12">
            <v>1.24</v>
          </cell>
          <cell r="F12">
            <v>328.81</v>
          </cell>
          <cell r="J12" t="str">
            <v xml:space="preserve">Щебень фракции 20-40 мм </v>
          </cell>
        </row>
        <row r="13">
          <cell r="B13" t="str">
            <v>Карьероуправление Анапское, АОР НП</v>
          </cell>
          <cell r="E13">
            <v>1.3</v>
          </cell>
          <cell r="F13">
            <v>338.98</v>
          </cell>
          <cell r="J13" t="str">
            <v>Щебень фракции 40-150</v>
          </cell>
        </row>
        <row r="14">
          <cell r="B14" t="str">
            <v>Карьероуправление Анапское, АОР НП</v>
          </cell>
          <cell r="E14">
            <v>1.3</v>
          </cell>
          <cell r="F14">
            <v>347.46</v>
          </cell>
          <cell r="J14" t="str">
            <v>Щебень фракции 0-250</v>
          </cell>
        </row>
        <row r="15">
          <cell r="B15" t="str">
            <v>Карьероуправление Анапское, АОР НП</v>
          </cell>
          <cell r="F15">
            <v>296.61</v>
          </cell>
          <cell r="J15" t="str">
            <v>Щебень фракции 40-70 мм</v>
          </cell>
        </row>
        <row r="16">
          <cell r="B16" t="str">
            <v>Карьероуправление Анапское, АОР НП</v>
          </cell>
          <cell r="E16">
            <v>1.4</v>
          </cell>
          <cell r="F16">
            <v>186.44</v>
          </cell>
          <cell r="J16" t="str">
            <v/>
          </cell>
        </row>
        <row r="17">
          <cell r="B17" t="str">
            <v>Карьероуправление Анапское, АОР НП</v>
          </cell>
          <cell r="F17">
            <v>406.78</v>
          </cell>
          <cell r="J17" t="str">
            <v/>
          </cell>
        </row>
        <row r="18">
          <cell r="B18" t="str">
            <v>Карьероуправление Анапское, АОР НП</v>
          </cell>
          <cell r="E18">
            <v>1.28</v>
          </cell>
          <cell r="F18">
            <v>372.88</v>
          </cell>
          <cell r="J18" t="str">
            <v/>
          </cell>
        </row>
        <row r="19">
          <cell r="B19" t="str">
            <v>Карьероуправление Анапское, АОР НП</v>
          </cell>
          <cell r="E19">
            <v>1.18</v>
          </cell>
          <cell r="F19">
            <v>338.98</v>
          </cell>
          <cell r="J19" t="str">
            <v/>
          </cell>
        </row>
        <row r="20">
          <cell r="B20" t="str">
            <v>Карьероуправление Анапское, АОР НП</v>
          </cell>
          <cell r="E20">
            <v>1.35</v>
          </cell>
          <cell r="F20">
            <v>254.24</v>
          </cell>
          <cell r="J20" t="str">
            <v/>
          </cell>
        </row>
        <row r="21">
          <cell r="B21" t="str">
            <v>Карьероуправление Анапское, АОР НП</v>
          </cell>
          <cell r="E21">
            <v>1.2</v>
          </cell>
          <cell r="F21">
            <v>338.98</v>
          </cell>
          <cell r="J21" t="str">
            <v/>
          </cell>
        </row>
        <row r="22">
          <cell r="B22" t="str">
            <v>Медвежья гора, ОАО</v>
          </cell>
          <cell r="E22">
            <v>1.35</v>
          </cell>
          <cell r="F22">
            <v>116.95</v>
          </cell>
          <cell r="J22" t="str">
            <v/>
          </cell>
        </row>
        <row r="23">
          <cell r="B23" t="str">
            <v>Медвежья гора, ОАО</v>
          </cell>
          <cell r="E23">
            <v>1.35</v>
          </cell>
          <cell r="F23">
            <v>22.88</v>
          </cell>
          <cell r="J23" t="str">
            <v/>
          </cell>
        </row>
        <row r="24">
          <cell r="B24" t="str">
            <v>Медвежья гора, ОАО</v>
          </cell>
          <cell r="E24">
            <v>1.34</v>
          </cell>
          <cell r="F24">
            <v>322.02999999999997</v>
          </cell>
          <cell r="J24" t="str">
            <v/>
          </cell>
        </row>
        <row r="25">
          <cell r="B25" t="str">
            <v>Медвежья гора, ОАО</v>
          </cell>
          <cell r="E25">
            <v>1.41</v>
          </cell>
          <cell r="F25">
            <v>433.05</v>
          </cell>
          <cell r="J25" t="str">
            <v/>
          </cell>
        </row>
        <row r="26">
          <cell r="B26" t="str">
            <v>Медвежья гора, ОАО</v>
          </cell>
          <cell r="E26">
            <v>1.34</v>
          </cell>
          <cell r="F26">
            <v>381.36</v>
          </cell>
        </row>
        <row r="27">
          <cell r="B27" t="str">
            <v>Медвежья гора, ОАО</v>
          </cell>
          <cell r="E27">
            <v>1.33</v>
          </cell>
          <cell r="F27">
            <v>393.22</v>
          </cell>
        </row>
        <row r="28">
          <cell r="B28" t="str">
            <v>Медвежья гора, ОАО</v>
          </cell>
          <cell r="E28">
            <v>1.35</v>
          </cell>
          <cell r="F28">
            <v>453.39</v>
          </cell>
        </row>
        <row r="29">
          <cell r="B29" t="str">
            <v>Медвежья гора, ОАО</v>
          </cell>
          <cell r="E29">
            <v>1.6</v>
          </cell>
          <cell r="F29">
            <v>337.29</v>
          </cell>
        </row>
        <row r="30">
          <cell r="B30" t="str">
            <v>Медвежья гора, ОАО</v>
          </cell>
          <cell r="E30">
            <v>2</v>
          </cell>
          <cell r="F30">
            <v>423.73</v>
          </cell>
        </row>
        <row r="31">
          <cell r="B31" t="str">
            <v>Медвежья гора, ОАО</v>
          </cell>
          <cell r="E31">
            <v>1.8</v>
          </cell>
          <cell r="F31">
            <v>419.49</v>
          </cell>
        </row>
        <row r="32">
          <cell r="B32" t="str">
            <v>Медвежья гора, ОАО</v>
          </cell>
          <cell r="E32">
            <v>1.53</v>
          </cell>
          <cell r="F32">
            <v>516.1</v>
          </cell>
        </row>
        <row r="33">
          <cell r="B33" t="str">
            <v>Первомайский, ОАО КСМ</v>
          </cell>
          <cell r="E33">
            <v>1.1499999999999999</v>
          </cell>
          <cell r="F33">
            <v>288.14</v>
          </cell>
        </row>
        <row r="34">
          <cell r="B34" t="str">
            <v>Первомайский, ОАО КСМ</v>
          </cell>
          <cell r="E34">
            <v>1.1499999999999999</v>
          </cell>
          <cell r="F34">
            <v>288.14</v>
          </cell>
        </row>
        <row r="35">
          <cell r="B35" t="str">
            <v>Первомайский, ОАО КСМ</v>
          </cell>
          <cell r="E35">
            <v>1.35</v>
          </cell>
          <cell r="F35">
            <v>381.36</v>
          </cell>
        </row>
        <row r="36">
          <cell r="B36" t="str">
            <v>Первомайский, ОАО КСМ</v>
          </cell>
          <cell r="E36">
            <v>1.3</v>
          </cell>
          <cell r="F36">
            <v>211.86</v>
          </cell>
        </row>
        <row r="37">
          <cell r="B37" t="str">
            <v>Первомайский, ОАО КСМ</v>
          </cell>
          <cell r="E37">
            <v>1.52</v>
          </cell>
          <cell r="F37">
            <v>186.44</v>
          </cell>
        </row>
        <row r="38">
          <cell r="B38" t="str">
            <v>Первомайский, ОАО КСМ</v>
          </cell>
          <cell r="E38">
            <v>1.52</v>
          </cell>
          <cell r="F38">
            <v>186.44</v>
          </cell>
        </row>
        <row r="39">
          <cell r="B39" t="str">
            <v>Первомайский, ОАО КСМ</v>
          </cell>
          <cell r="E39">
            <v>1.35</v>
          </cell>
          <cell r="F39">
            <v>406.78</v>
          </cell>
        </row>
        <row r="40">
          <cell r="B40" t="str">
            <v>Первомайский, ОАО КСМ</v>
          </cell>
          <cell r="E40">
            <v>1.3</v>
          </cell>
          <cell r="F40">
            <v>398.31</v>
          </cell>
        </row>
        <row r="41">
          <cell r="B41" t="str">
            <v>Первомайский, ОАО КСМ</v>
          </cell>
          <cell r="E41">
            <v>1.25</v>
          </cell>
          <cell r="F41">
            <v>338.98</v>
          </cell>
        </row>
        <row r="42">
          <cell r="B42" t="str">
            <v>Первомайский, ОАО КСМ</v>
          </cell>
          <cell r="E42">
            <v>1.3</v>
          </cell>
          <cell r="F42">
            <v>364.41</v>
          </cell>
        </row>
        <row r="43">
          <cell r="B43" t="str">
            <v>Первомайский, ОАО КСМ</v>
          </cell>
          <cell r="E43">
            <v>1.2</v>
          </cell>
          <cell r="F43">
            <v>338.98</v>
          </cell>
        </row>
        <row r="44">
          <cell r="B44" t="str">
            <v>Первомайский, ОАО КСМ</v>
          </cell>
          <cell r="F44">
            <v>338.98</v>
          </cell>
        </row>
        <row r="45">
          <cell r="B45" t="str">
            <v>Нижнебаканский керамзитовый завод ЗАО "АББА"</v>
          </cell>
          <cell r="E45">
            <v>1.3</v>
          </cell>
          <cell r="F45">
            <v>500</v>
          </cell>
        </row>
        <row r="46">
          <cell r="B46" t="str">
            <v>Нижнебаканский керамзитовый завод ЗАО "АББА"</v>
          </cell>
          <cell r="E46">
            <v>1.3</v>
          </cell>
          <cell r="F46">
            <v>400</v>
          </cell>
        </row>
        <row r="47">
          <cell r="B47" t="str">
            <v>Нижнебаканский керамзитовый завод ЗАО "АББА"</v>
          </cell>
          <cell r="E47">
            <v>1.3</v>
          </cell>
          <cell r="F47">
            <v>360</v>
          </cell>
        </row>
        <row r="48">
          <cell r="B48" t="str">
            <v>Нижнебаканский керамзитовый завод ЗАО "АББА"</v>
          </cell>
          <cell r="E48">
            <v>1.3</v>
          </cell>
          <cell r="F48">
            <v>300</v>
          </cell>
        </row>
        <row r="49">
          <cell r="B49" t="str">
            <v>Нижнебаканский керамзитовый завод ЗАО "АББА"</v>
          </cell>
          <cell r="E49">
            <v>1.3</v>
          </cell>
          <cell r="F49">
            <v>360</v>
          </cell>
        </row>
        <row r="50">
          <cell r="B50" t="str">
            <v>Нижнебаканский керамзитовый завод ЗАО "АББА"</v>
          </cell>
          <cell r="E50">
            <v>1.3</v>
          </cell>
          <cell r="F50">
            <v>650</v>
          </cell>
        </row>
        <row r="51">
          <cell r="B51" t="str">
            <v>Нижнебаканский керамзитовый завод ЗАО "АББА"</v>
          </cell>
          <cell r="E51">
            <v>1.3</v>
          </cell>
          <cell r="F51">
            <v>270</v>
          </cell>
        </row>
        <row r="52">
          <cell r="B52" t="str">
            <v>Нижнебаканский керамзитовый завод ЗАО "АББА"</v>
          </cell>
          <cell r="E52">
            <v>1.3</v>
          </cell>
          <cell r="F52">
            <v>170</v>
          </cell>
        </row>
        <row r="53">
          <cell r="B53" t="str">
            <v>Мергель, ООО</v>
          </cell>
          <cell r="E53">
            <v>1.5</v>
          </cell>
          <cell r="F53">
            <v>207.63</v>
          </cell>
        </row>
        <row r="54">
          <cell r="B54" t="str">
            <v>Мергель, ООО</v>
          </cell>
          <cell r="E54">
            <v>1.3</v>
          </cell>
          <cell r="F54">
            <v>59.32</v>
          </cell>
        </row>
        <row r="55">
          <cell r="B55" t="str">
            <v>Мергель, ООО</v>
          </cell>
          <cell r="E55">
            <v>1.38</v>
          </cell>
          <cell r="F55">
            <v>330.51</v>
          </cell>
        </row>
        <row r="56">
          <cell r="B56" t="str">
            <v>Мергель, ООО</v>
          </cell>
          <cell r="E56">
            <v>1.36</v>
          </cell>
          <cell r="F56">
            <v>330.51</v>
          </cell>
        </row>
        <row r="57">
          <cell r="B57" t="str">
            <v>Мергель, ООО</v>
          </cell>
          <cell r="E57">
            <v>1.33</v>
          </cell>
          <cell r="F57">
            <v>330.51</v>
          </cell>
        </row>
        <row r="58">
          <cell r="B58" t="str">
            <v>"КОНУС", ООО карьер "Светлый" г.Геленджик</v>
          </cell>
          <cell r="E58">
            <v>1.5</v>
          </cell>
          <cell r="F58">
            <v>211.86</v>
          </cell>
        </row>
        <row r="59">
          <cell r="B59" t="str">
            <v>"КОНУС", ООО карьер "Светлый" г.Геленджик</v>
          </cell>
          <cell r="F59">
            <v>84.75</v>
          </cell>
        </row>
        <row r="60">
          <cell r="B60" t="str">
            <v>"КОНУС", ООО карьер "Светлый" г.Геленджик</v>
          </cell>
          <cell r="F60">
            <v>338.98</v>
          </cell>
        </row>
        <row r="61">
          <cell r="B61" t="str">
            <v>"КОНУС", ООО карьер "Светлый" г.Геленджик</v>
          </cell>
          <cell r="E61">
            <v>1.31</v>
          </cell>
          <cell r="F61">
            <v>338.98</v>
          </cell>
        </row>
        <row r="62">
          <cell r="B62" t="str">
            <v>"КОНУС", ООО карьер "Светлый" г.Геленджик</v>
          </cell>
          <cell r="E62">
            <v>1.33</v>
          </cell>
          <cell r="F62">
            <v>338.98</v>
          </cell>
        </row>
        <row r="63">
          <cell r="B63" t="str">
            <v>"КОНУС", ООО карьер "Светлый" г.Геленджик</v>
          </cell>
          <cell r="E63">
            <v>1.33</v>
          </cell>
          <cell r="F63">
            <v>338.98</v>
          </cell>
        </row>
        <row r="64">
          <cell r="B64" t="str">
            <v>"КОНУС", ООО карьер "Светлый" г.Геленджик</v>
          </cell>
          <cell r="E64">
            <v>1.35</v>
          </cell>
          <cell r="F64">
            <v>338.98</v>
          </cell>
        </row>
        <row r="65">
          <cell r="B65" t="str">
            <v>"КОНУС", ООО карьер "Светлый" г.Геленджик</v>
          </cell>
          <cell r="E65">
            <v>1.57</v>
          </cell>
          <cell r="F65">
            <v>296.61</v>
          </cell>
        </row>
        <row r="66">
          <cell r="B66" t="str">
            <v>"КОНУС", ООО карьер "Светлый" г.Геленджик</v>
          </cell>
          <cell r="E66">
            <v>1.57</v>
          </cell>
          <cell r="F66">
            <v>381.36</v>
          </cell>
        </row>
        <row r="67">
          <cell r="B67" t="str">
            <v>"АВАНГАРД" ООО (карьер "Кобза") г.Горячий Ключ</v>
          </cell>
          <cell r="E67">
            <v>1.35</v>
          </cell>
          <cell r="F67">
            <v>84.75</v>
          </cell>
        </row>
        <row r="68">
          <cell r="B68" t="str">
            <v>"АВАНГАРД" ООО (карьер "Кобза") г.Горячий Ключ</v>
          </cell>
          <cell r="E68">
            <v>1.25</v>
          </cell>
          <cell r="F68">
            <v>466.1</v>
          </cell>
        </row>
        <row r="69">
          <cell r="B69" t="str">
            <v>"АВАНГАРД" ООО (карьер "Кобза") г.Горячий Ключ</v>
          </cell>
          <cell r="E69">
            <v>1.21</v>
          </cell>
          <cell r="F69">
            <v>483.05</v>
          </cell>
        </row>
        <row r="70">
          <cell r="B70" t="str">
            <v>"АВАНГАРД" ООО (карьер "Кобза") г.Горячий Ключ</v>
          </cell>
          <cell r="E70">
            <v>1.21</v>
          </cell>
          <cell r="F70">
            <v>525.41999999999996</v>
          </cell>
        </row>
        <row r="71">
          <cell r="B71" t="str">
            <v>"АВАНГАРД" ООО (карьер "Кобза") г.Горячий Ключ</v>
          </cell>
          <cell r="E71">
            <v>1.63</v>
          </cell>
          <cell r="F71">
            <v>211.86</v>
          </cell>
        </row>
        <row r="72">
          <cell r="B72" t="str">
            <v>"АВАНГАРД" ООО (карьер "Кобза") г.Горячий Ключ</v>
          </cell>
          <cell r="E72">
            <v>1.28</v>
          </cell>
          <cell r="F72">
            <v>550.85</v>
          </cell>
        </row>
        <row r="73">
          <cell r="B73" t="str">
            <v>"АВАНГАРД" ООО (карьер "Кобза") г.Горячий Ключ</v>
          </cell>
          <cell r="E73">
            <v>1.57</v>
          </cell>
          <cell r="F73">
            <v>550.85</v>
          </cell>
        </row>
        <row r="74">
          <cell r="B74" t="str">
            <v>Данко, ООО</v>
          </cell>
          <cell r="F74">
            <v>296.61</v>
          </cell>
        </row>
        <row r="75">
          <cell r="B75" t="str">
            <v>Данко, ООО</v>
          </cell>
          <cell r="E75">
            <v>1.41</v>
          </cell>
          <cell r="F75">
            <v>338.98</v>
          </cell>
        </row>
        <row r="76">
          <cell r="B76" t="str">
            <v>Данко, ООО</v>
          </cell>
          <cell r="F76">
            <v>296.61</v>
          </cell>
        </row>
        <row r="77">
          <cell r="B77" t="str">
            <v>Данко, ООО</v>
          </cell>
          <cell r="E77">
            <v>1.38</v>
          </cell>
          <cell r="F77">
            <v>338.98</v>
          </cell>
        </row>
        <row r="78">
          <cell r="B78" t="str">
            <v>Данко, ООО</v>
          </cell>
          <cell r="E78">
            <v>1.3</v>
          </cell>
          <cell r="F78">
            <v>338.98</v>
          </cell>
        </row>
        <row r="79">
          <cell r="B79" t="str">
            <v>Данко, ООО</v>
          </cell>
          <cell r="F79">
            <v>338.98</v>
          </cell>
        </row>
        <row r="80">
          <cell r="B80" t="str">
            <v>Данко, ООО</v>
          </cell>
          <cell r="F80">
            <v>296.61</v>
          </cell>
        </row>
        <row r="81">
          <cell r="B81" t="str">
            <v>Данко, ООО</v>
          </cell>
          <cell r="F81">
            <v>169.49</v>
          </cell>
        </row>
        <row r="82">
          <cell r="B82" t="str">
            <v>Данко, ООО</v>
          </cell>
          <cell r="F82">
            <v>84.75</v>
          </cell>
        </row>
        <row r="83">
          <cell r="B83" t="str">
            <v>Данко, ООО</v>
          </cell>
          <cell r="F83">
            <v>84.75</v>
          </cell>
        </row>
        <row r="84">
          <cell r="B84" t="str">
            <v>Данко, ООО</v>
          </cell>
          <cell r="F84">
            <v>169.49</v>
          </cell>
        </row>
        <row r="85">
          <cell r="B85" t="str">
            <v>Данко, ООО</v>
          </cell>
          <cell r="F85">
            <v>211.86</v>
          </cell>
        </row>
        <row r="86">
          <cell r="B86" t="str">
            <v>Данко, ООО</v>
          </cell>
          <cell r="F86">
            <v>296.61</v>
          </cell>
        </row>
        <row r="87">
          <cell r="B87" t="str">
            <v>Данко, ООО</v>
          </cell>
          <cell r="F87">
            <v>296.61</v>
          </cell>
        </row>
        <row r="88">
          <cell r="B88" t="str">
            <v>Издательство Эталон, ООО</v>
          </cell>
          <cell r="E88">
            <v>1.27</v>
          </cell>
          <cell r="F88">
            <v>410</v>
          </cell>
        </row>
        <row r="89">
          <cell r="B89" t="str">
            <v>Издательство Эталон, ООО</v>
          </cell>
          <cell r="E89">
            <v>1.2689999999999999</v>
          </cell>
          <cell r="F89">
            <v>450</v>
          </cell>
        </row>
        <row r="90">
          <cell r="B90" t="str">
            <v>Издательство Эталон, ООО</v>
          </cell>
          <cell r="E90">
            <v>1.27</v>
          </cell>
          <cell r="F90">
            <v>410</v>
          </cell>
        </row>
        <row r="91">
          <cell r="B91" t="str">
            <v>Издательство Эталон, ООО</v>
          </cell>
          <cell r="E91">
            <v>1.3180000000000001</v>
          </cell>
          <cell r="F91">
            <v>140</v>
          </cell>
        </row>
        <row r="92">
          <cell r="B92" t="str">
            <v>Издательство Эталон, ООО</v>
          </cell>
          <cell r="F92">
            <v>100</v>
          </cell>
        </row>
        <row r="93">
          <cell r="B93" t="str">
            <v>Курортстройзаказчик ООО</v>
          </cell>
          <cell r="E93">
            <v>1.33</v>
          </cell>
          <cell r="F93">
            <v>450</v>
          </cell>
        </row>
        <row r="94">
          <cell r="B94" t="str">
            <v>Курортстройзаказчик ООО</v>
          </cell>
          <cell r="E94">
            <v>1.43</v>
          </cell>
          <cell r="F94">
            <v>450</v>
          </cell>
        </row>
        <row r="95">
          <cell r="B95" t="str">
            <v>Курортстройзаказчик ООО</v>
          </cell>
          <cell r="E95">
            <v>1.38</v>
          </cell>
          <cell r="F95">
            <v>450</v>
          </cell>
        </row>
        <row r="96">
          <cell r="B96" t="str">
            <v>Курортстройзаказчик ООО</v>
          </cell>
          <cell r="E96">
            <v>1.42</v>
          </cell>
          <cell r="F96">
            <v>500</v>
          </cell>
        </row>
        <row r="97">
          <cell r="B97" t="str">
            <v>Курортстройзаказчик ООО</v>
          </cell>
          <cell r="E97">
            <v>1.38</v>
          </cell>
          <cell r="F97">
            <v>450</v>
          </cell>
        </row>
        <row r="98">
          <cell r="B98" t="str">
            <v>Курортстройзаказчик ООО</v>
          </cell>
          <cell r="F98">
            <v>450</v>
          </cell>
        </row>
        <row r="99">
          <cell r="B99" t="str">
            <v>Курортстройзаказчик ООО</v>
          </cell>
          <cell r="F99">
            <v>400</v>
          </cell>
        </row>
        <row r="100">
          <cell r="B100" t="str">
            <v>Курортстройзаказчик ООО</v>
          </cell>
          <cell r="F100">
            <v>450</v>
          </cell>
        </row>
        <row r="101">
          <cell r="B101" t="str">
            <v>Курортстройзаказчик ООО</v>
          </cell>
          <cell r="F101">
            <v>450</v>
          </cell>
        </row>
        <row r="102">
          <cell r="B102" t="str">
            <v>Курортстройзаказчик ООО</v>
          </cell>
          <cell r="F102">
            <v>600</v>
          </cell>
        </row>
        <row r="103">
          <cell r="B103" t="str">
            <v>Курортстройзаказчик ООО</v>
          </cell>
          <cell r="F103">
            <v>600</v>
          </cell>
        </row>
        <row r="104">
          <cell r="B104" t="str">
            <v>Курортстройзаказчик ООО</v>
          </cell>
          <cell r="F104">
            <v>600</v>
          </cell>
        </row>
        <row r="105">
          <cell r="B105" t="str">
            <v>Курортстройзаказчик ООО</v>
          </cell>
          <cell r="F105">
            <v>700</v>
          </cell>
        </row>
        <row r="106">
          <cell r="B106" t="str">
            <v>Курортстройзаказчик ООО</v>
          </cell>
          <cell r="F106">
            <v>700</v>
          </cell>
        </row>
        <row r="107">
          <cell r="B107" t="str">
            <v>Курортстройзаказчик ООО</v>
          </cell>
          <cell r="E107">
            <v>2</v>
          </cell>
          <cell r="F107">
            <v>800</v>
          </cell>
        </row>
        <row r="108">
          <cell r="B108" t="str">
            <v>Курортстройзаказчик ООО</v>
          </cell>
          <cell r="F108">
            <v>400</v>
          </cell>
        </row>
        <row r="109">
          <cell r="B109" t="str">
            <v>Курортстройзаказчик ООО</v>
          </cell>
          <cell r="E109">
            <v>1.38</v>
          </cell>
          <cell r="F109">
            <v>400</v>
          </cell>
        </row>
        <row r="110">
          <cell r="B110" t="str">
            <v>Курортстройзаказчик ООО</v>
          </cell>
          <cell r="E110">
            <v>1.37</v>
          </cell>
          <cell r="F110">
            <v>400</v>
          </cell>
        </row>
        <row r="111">
          <cell r="B111" t="str">
            <v>Курортстройзаказчик ООО</v>
          </cell>
          <cell r="E111">
            <v>2.69</v>
          </cell>
          <cell r="F111">
            <v>1100</v>
          </cell>
        </row>
        <row r="112">
          <cell r="B112" t="str">
            <v>НЕРУДСТРОЙКОМ, ООО</v>
          </cell>
          <cell r="E112">
            <v>1.55</v>
          </cell>
          <cell r="F112">
            <v>294.07</v>
          </cell>
        </row>
        <row r="113">
          <cell r="B113" t="str">
            <v>НЕРУДСТРОЙКОМ, ООО</v>
          </cell>
          <cell r="E113">
            <v>1.55</v>
          </cell>
          <cell r="F113">
            <v>294.07</v>
          </cell>
        </row>
        <row r="114">
          <cell r="B114" t="str">
            <v>НЕРУДСТРОЙКОМ, ООО</v>
          </cell>
          <cell r="E114">
            <v>1.6</v>
          </cell>
          <cell r="F114">
            <v>294.07</v>
          </cell>
        </row>
        <row r="115">
          <cell r="B115" t="str">
            <v>НЕРУДСТРОЙКОМ, ООО</v>
          </cell>
          <cell r="E115">
            <v>2</v>
          </cell>
          <cell r="F115">
            <v>294.07</v>
          </cell>
        </row>
      </sheetData>
      <sheetData sheetId="11"/>
      <sheetData sheetId="12">
        <row r="7">
          <cell r="I7" t="str">
            <v xml:space="preserve">Щебень фракции 0-10 мм (отсев) </v>
          </cell>
        </row>
        <row r="8">
          <cell r="I8" t="str">
            <v xml:space="preserve">Щебень фракции 20-40 мм </v>
          </cell>
        </row>
        <row r="9">
          <cell r="I9" t="str">
            <v>Щебень фракции 5-20 мм</v>
          </cell>
        </row>
        <row r="10">
          <cell r="I10" t="str">
            <v>Песок для строительных работ природный</v>
          </cell>
        </row>
        <row r="11">
          <cell r="I11" t="str">
            <v/>
          </cell>
        </row>
        <row r="12">
          <cell r="I12" t="str">
            <v/>
          </cell>
        </row>
        <row r="13">
          <cell r="I13" t="str">
            <v/>
          </cell>
        </row>
        <row r="14">
          <cell r="I14" t="str">
            <v/>
          </cell>
        </row>
        <row r="15">
          <cell r="I15" t="str">
            <v/>
          </cell>
        </row>
        <row r="16">
          <cell r="I16" t="str">
            <v/>
          </cell>
        </row>
      </sheetData>
      <sheetData sheetId="13"/>
      <sheetData sheetId="14"/>
      <sheetData sheetId="15"/>
      <sheetData sheetId="16">
        <row r="14">
          <cell r="AA14" t="str">
            <v>ОАО "Главстрой-Краснодар" Киевский карьер</v>
          </cell>
          <cell r="AF14" t="str">
            <v>НСМ-Кубань, ООО</v>
          </cell>
        </row>
        <row r="15">
          <cell r="AA15" t="str">
            <v>Гладковский карьер</v>
          </cell>
          <cell r="AF15" t="str">
            <v>Пшеха, ООО</v>
          </cell>
        </row>
        <row r="16">
          <cell r="AA16" t="str">
            <v>Карьероуправление Анапское, АОР НП</v>
          </cell>
          <cell r="AF16" t="str">
            <v>Архиповский карьер, ОАО</v>
          </cell>
        </row>
        <row r="17">
          <cell r="AA17" t="str">
            <v>Медвежья гора, ОАО</v>
          </cell>
          <cell r="AF17" t="str">
            <v>Белпром, ООО</v>
          </cell>
        </row>
        <row r="18">
          <cell r="AA18" t="str">
            <v>Первомайский, ОАО КСМ</v>
          </cell>
          <cell r="AF18" t="str">
            <v>Белореченское карьеруправление, ООО</v>
          </cell>
        </row>
        <row r="19">
          <cell r="AA19" t="str">
            <v>Нижнебаканский керамзитовый завод ЗАО "АББА"</v>
          </cell>
          <cell r="AF19" t="str">
            <v>Рекруд, ООО</v>
          </cell>
        </row>
        <row r="20">
          <cell r="AA20" t="str">
            <v>Мергель, ООО</v>
          </cell>
          <cell r="AF20" t="str">
            <v>Сигма, ООО</v>
          </cell>
        </row>
        <row r="21">
          <cell r="AA21" t="str">
            <v>"КОНУС", ООО карьер "Светлый" г.Геленджик</v>
          </cell>
          <cell r="AF21" t="str">
            <v>Ресурс, ООО</v>
          </cell>
        </row>
        <row r="22">
          <cell r="AA22" t="str">
            <v>"АВАНГАРД" ООО (карьер "Кобза") г.Горячий Ключ</v>
          </cell>
          <cell r="AF22" t="str">
            <v>АИС-ПК, ООО</v>
          </cell>
        </row>
        <row r="23">
          <cell r="AA23" t="str">
            <v>Данко, ООО</v>
          </cell>
          <cell r="AF23" t="str">
            <v>КУБ, ООО</v>
          </cell>
        </row>
        <row r="24">
          <cell r="AA24" t="str">
            <v>Издательство Эталон, ООО</v>
          </cell>
          <cell r="AF24" t="str">
            <v>Владимирский карьер, ООО</v>
          </cell>
        </row>
        <row r="25">
          <cell r="AA25" t="str">
            <v>Курортстройзаказчик ООО</v>
          </cell>
          <cell r="AF25" t="str">
            <v>Мехтранссервис, ООО</v>
          </cell>
        </row>
        <row r="26">
          <cell r="AA26" t="str">
            <v>НЕРУДСТРОЙКОМ, ООО</v>
          </cell>
          <cell r="AF26" t="str">
            <v>Адыгеянеруд, ОАО</v>
          </cell>
        </row>
        <row r="27">
          <cell r="AF27" t="str">
            <v>Андреедмитриевский щебзавод, ООО</v>
          </cell>
        </row>
        <row r="28">
          <cell r="AF28" t="str">
            <v>Выбор-С, ООО ДСЗ г.Курганинск</v>
          </cell>
        </row>
        <row r="29">
          <cell r="AF29" t="str">
            <v>Металлист, ООО (Псебайский карьер)</v>
          </cell>
        </row>
        <row r="30">
          <cell r="AF30" t="str">
            <v>ТД Стройпласт, карьер Воротниковский КЧР</v>
          </cell>
        </row>
        <row r="31">
          <cell r="AF31" t="str">
            <v>Союз, ООО</v>
          </cell>
        </row>
        <row r="32">
          <cell r="AF32" t="str">
            <v>ИП Нам А.М.</v>
          </cell>
        </row>
        <row r="33">
          <cell r="AF33" t="str">
            <v>Венцы Заря, ОАО</v>
          </cell>
        </row>
        <row r="34">
          <cell r="AF34" t="str">
            <v>Вишневский, ОАО КСМ</v>
          </cell>
        </row>
        <row r="35">
          <cell r="AF35" t="str">
            <v>Сочинеруд Дагомысский карьер, ЗАО</v>
          </cell>
        </row>
      </sheetData>
      <sheetData sheetId="17">
        <row r="7">
          <cell r="M7" t="str">
            <v>Бетон М-100 В-7,5</v>
          </cell>
          <cell r="N7" t="str">
            <v/>
          </cell>
          <cell r="O7" t="str">
            <v>Бетон М-100 В-7,5 П3</v>
          </cell>
          <cell r="P7" t="str">
            <v>Раствор М-100</v>
          </cell>
        </row>
        <row r="8">
          <cell r="M8" t="str">
            <v>Бетон М-150 В-12,5</v>
          </cell>
          <cell r="N8" t="str">
            <v/>
          </cell>
          <cell r="O8" t="str">
            <v>Бетон М-150 В-10 П3</v>
          </cell>
          <cell r="P8" t="str">
            <v>Раствор М-150</v>
          </cell>
        </row>
        <row r="9">
          <cell r="M9" t="str">
            <v>Бетон М-200 В-15</v>
          </cell>
          <cell r="N9" t="str">
            <v/>
          </cell>
          <cell r="O9" t="str">
            <v>Бетон М-150 В-12,5 П3</v>
          </cell>
          <cell r="P9" t="str">
            <v>Раствор М-200</v>
          </cell>
        </row>
        <row r="10">
          <cell r="M10" t="str">
            <v>Бетон М-250 В-20</v>
          </cell>
          <cell r="N10" t="str">
            <v/>
          </cell>
          <cell r="O10" t="str">
            <v>Бетон М-200 В-15,0 П3</v>
          </cell>
          <cell r="P10" t="str">
            <v/>
          </cell>
        </row>
        <row r="11">
          <cell r="M11" t="str">
            <v>Бетон М-300 В-22,5</v>
          </cell>
          <cell r="N11" t="str">
            <v/>
          </cell>
          <cell r="O11" t="str">
            <v>Бетон М-250 В-20,0 П3</v>
          </cell>
          <cell r="P11" t="str">
            <v/>
          </cell>
        </row>
        <row r="12">
          <cell r="M12" t="str">
            <v>Бетон М-350 В-25</v>
          </cell>
          <cell r="N12" t="str">
            <v/>
          </cell>
          <cell r="O12" t="str">
            <v>Бетон М-300 В-22,5 П3</v>
          </cell>
          <cell r="P12" t="str">
            <v/>
          </cell>
        </row>
        <row r="13">
          <cell r="M13" t="str">
            <v/>
          </cell>
          <cell r="N13" t="str">
            <v/>
          </cell>
          <cell r="O13" t="str">
            <v>Бетон М-350 В-25 П3</v>
          </cell>
          <cell r="P13" t="str">
            <v/>
          </cell>
        </row>
        <row r="14">
          <cell r="M14" t="str">
            <v/>
          </cell>
          <cell r="N14" t="str">
            <v/>
          </cell>
          <cell r="O14" t="str">
            <v>Бетон М-400 В-30,0 П3</v>
          </cell>
          <cell r="P14" t="str">
            <v/>
          </cell>
        </row>
        <row r="15">
          <cell r="M15" t="str">
            <v/>
          </cell>
          <cell r="N15" t="str">
            <v/>
          </cell>
          <cell r="O15" t="str">
            <v>Бетон М-100 В-7,5  W4 П3</v>
          </cell>
          <cell r="P15" t="str">
            <v/>
          </cell>
        </row>
        <row r="16">
          <cell r="M16" t="str">
            <v/>
          </cell>
          <cell r="N16" t="str">
            <v/>
          </cell>
          <cell r="O16" t="str">
            <v>Бетон М-150 В-10  W4 П3</v>
          </cell>
          <cell r="P16" t="str">
            <v/>
          </cell>
        </row>
        <row r="17">
          <cell r="M17" t="str">
            <v/>
          </cell>
          <cell r="N17" t="str">
            <v/>
          </cell>
          <cell r="O17" t="str">
            <v>Бетон М-150 В-12,5 W4  П3</v>
          </cell>
          <cell r="P17" t="str">
            <v/>
          </cell>
        </row>
        <row r="18">
          <cell r="M18" t="str">
            <v/>
          </cell>
          <cell r="N18" t="str">
            <v/>
          </cell>
          <cell r="O18" t="str">
            <v>Бетон М-200 В-15,0  W4 П3</v>
          </cell>
          <cell r="P18" t="str">
            <v/>
          </cell>
        </row>
        <row r="19">
          <cell r="M19" t="str">
            <v/>
          </cell>
          <cell r="N19" t="str">
            <v/>
          </cell>
          <cell r="O19" t="str">
            <v>Бетон М-250 В-20,0  W4 П3</v>
          </cell>
          <cell r="P19" t="str">
            <v/>
          </cell>
        </row>
        <row r="20">
          <cell r="M20" t="str">
            <v/>
          </cell>
          <cell r="O20" t="str">
            <v>Бетон М-300 В-22,5  W4 П3</v>
          </cell>
        </row>
        <row r="21">
          <cell r="M21" t="str">
            <v/>
          </cell>
          <cell r="O21" t="str">
            <v>Бетон М-350 В-25  W4 П3</v>
          </cell>
        </row>
        <row r="22">
          <cell r="M22" t="str">
            <v/>
          </cell>
          <cell r="O22" t="str">
            <v>Бетон М-400 В-30,0  W4 П3</v>
          </cell>
        </row>
        <row r="23">
          <cell r="M23" t="str">
            <v/>
          </cell>
          <cell r="O23" t="str">
            <v>Бетон М-100 В-7,5 W6, W8П3</v>
          </cell>
        </row>
        <row r="24">
          <cell r="M24" t="str">
            <v/>
          </cell>
          <cell r="O24" t="str">
            <v>Бетон М-150 В-10 W6, W8П3</v>
          </cell>
        </row>
        <row r="25">
          <cell r="M25" t="str">
            <v/>
          </cell>
          <cell r="O25" t="str">
            <v>Бетон М-150 В-12,5 W6, W8П3</v>
          </cell>
        </row>
        <row r="26">
          <cell r="M26" t="str">
            <v/>
          </cell>
          <cell r="O26" t="str">
            <v>Бетон М-200 В-15,0 W6, W8П3</v>
          </cell>
        </row>
        <row r="27">
          <cell r="M27" t="str">
            <v/>
          </cell>
          <cell r="O27" t="str">
            <v>Бетон М-250 В-20,0 W6, W8П3</v>
          </cell>
        </row>
        <row r="28">
          <cell r="M28" t="str">
            <v/>
          </cell>
          <cell r="O28" t="str">
            <v>Бетон М-300 В-22,5 W6, W8П3</v>
          </cell>
        </row>
        <row r="29">
          <cell r="M29" t="str">
            <v/>
          </cell>
          <cell r="O29" t="str">
            <v>Бетон М-350 В-25 W6, W8П3</v>
          </cell>
        </row>
        <row r="30">
          <cell r="M30" t="str">
            <v/>
          </cell>
          <cell r="O30" t="str">
            <v>Бетон М-400 В-30,0 W6, W8П3</v>
          </cell>
        </row>
        <row r="31">
          <cell r="M31" t="str">
            <v/>
          </cell>
          <cell r="O31" t="str">
            <v>Бетон М-100 В-7,5 П2</v>
          </cell>
        </row>
        <row r="32">
          <cell r="M32" t="str">
            <v/>
          </cell>
          <cell r="O32" t="str">
            <v>Бетон М-150 В-10 П2</v>
          </cell>
        </row>
        <row r="33">
          <cell r="M33" t="str">
            <v/>
          </cell>
          <cell r="O33" t="str">
            <v>Бетон М-150 В-12,5 П2</v>
          </cell>
        </row>
        <row r="34">
          <cell r="M34" t="str">
            <v/>
          </cell>
          <cell r="O34" t="str">
            <v>Бетон М-200 В-15,0 П2</v>
          </cell>
        </row>
        <row r="35">
          <cell r="M35" t="str">
            <v/>
          </cell>
          <cell r="O35" t="str">
            <v>Бетон М-250 В-20,0 П2</v>
          </cell>
        </row>
        <row r="36">
          <cell r="M36" t="str">
            <v/>
          </cell>
          <cell r="O36" t="str">
            <v>Бетон М-300 В-22,5 П2</v>
          </cell>
        </row>
        <row r="37">
          <cell r="M37" t="str">
            <v/>
          </cell>
          <cell r="O37" t="str">
            <v>Бетон М-350 В-25 П2</v>
          </cell>
        </row>
        <row r="38">
          <cell r="M38" t="str">
            <v/>
          </cell>
          <cell r="O38" t="str">
            <v>Бетон М-400 В-30,0 П2</v>
          </cell>
        </row>
        <row r="39">
          <cell r="M39" t="str">
            <v/>
          </cell>
          <cell r="O39" t="str">
            <v>Бетон М-100 В-7,5 W4 П2</v>
          </cell>
        </row>
        <row r="40">
          <cell r="M40" t="str">
            <v/>
          </cell>
          <cell r="O40" t="str">
            <v>Бетон М-150 В-10 W4 П2</v>
          </cell>
        </row>
        <row r="41">
          <cell r="M41" t="str">
            <v/>
          </cell>
          <cell r="O41" t="str">
            <v>Бетон М-150 В-12,5 W4 П2</v>
          </cell>
        </row>
        <row r="42">
          <cell r="M42" t="str">
            <v/>
          </cell>
          <cell r="O42" t="str">
            <v>Бетон М-200 В-15,0 W4 П2</v>
          </cell>
        </row>
        <row r="43">
          <cell r="M43" t="str">
            <v/>
          </cell>
          <cell r="O43" t="str">
            <v>Бетон М-250 В-20,0 W4 П2</v>
          </cell>
        </row>
        <row r="44">
          <cell r="M44" t="str">
            <v/>
          </cell>
          <cell r="O44" t="str">
            <v>Бетон М-300 В-22,5 W4 П2</v>
          </cell>
        </row>
        <row r="45">
          <cell r="M45" t="str">
            <v/>
          </cell>
          <cell r="O45" t="str">
            <v>Бетон М-350 В-25 W4 П2</v>
          </cell>
        </row>
        <row r="46">
          <cell r="M46" t="str">
            <v/>
          </cell>
          <cell r="O46" t="str">
            <v>Бетон М-400 В-30,0 W4 П2</v>
          </cell>
        </row>
        <row r="47">
          <cell r="M47" t="str">
            <v/>
          </cell>
          <cell r="O47" t="str">
            <v>Бетон М-100 В-7,5 W6, W8 П2</v>
          </cell>
        </row>
        <row r="48">
          <cell r="M48" t="str">
            <v/>
          </cell>
          <cell r="O48" t="str">
            <v>Бетон М-150 В-10 W6, W8 П2</v>
          </cell>
        </row>
        <row r="49">
          <cell r="M49" t="str">
            <v/>
          </cell>
          <cell r="O49" t="str">
            <v>Бетон М-150 В-12,5 W6, W8 П2</v>
          </cell>
        </row>
        <row r="50">
          <cell r="M50" t="str">
            <v/>
          </cell>
          <cell r="O50" t="str">
            <v>Бетон М-200 В-15,0 W6, W8 П2</v>
          </cell>
        </row>
        <row r="51">
          <cell r="M51" t="str">
            <v/>
          </cell>
          <cell r="O51" t="str">
            <v>Бетон М-250 В-20,0 W6, W8 П2</v>
          </cell>
        </row>
        <row r="52">
          <cell r="M52" t="str">
            <v/>
          </cell>
          <cell r="O52" t="str">
            <v>Бетон М-300 В-22,5 W6, W8 П2</v>
          </cell>
        </row>
        <row r="53">
          <cell r="M53" t="str">
            <v/>
          </cell>
          <cell r="O53" t="str">
            <v>Бетон М-350 В-25 W6, W8 П2</v>
          </cell>
        </row>
        <row r="54">
          <cell r="M54" t="str">
            <v/>
          </cell>
          <cell r="O54" t="str">
            <v>Бетон М-400 В-30,0 W6, W8 П2</v>
          </cell>
        </row>
        <row r="55">
          <cell r="M55" t="str">
            <v/>
          </cell>
          <cell r="O55" t="str">
            <v>Бетон дорожный М-350 В-25 Btb3.6</v>
          </cell>
        </row>
        <row r="56">
          <cell r="M56" t="str">
            <v/>
          </cell>
          <cell r="O56" t="str">
            <v/>
          </cell>
        </row>
      </sheetData>
      <sheetData sheetId="1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"/>
      <sheetName val="Протокол "/>
      <sheetName val="Перев.раб."/>
      <sheetName val="КСМ"/>
      <sheetName val="ТС"/>
      <sheetName val="КТР"/>
      <sheetName val="Разогрев"/>
      <sheetName val="Доп. доставка битума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7">
          <cell r="I7" t="str">
            <v xml:space="preserve">Щебень фракция 20-40 мм на укрепление обочин </v>
          </cell>
        </row>
        <row r="8">
          <cell r="I8" t="str">
            <v>Щебень фракция 40-70 мм</v>
          </cell>
          <cell r="K8" t="str">
            <v>Адыгеянеруд, ОАО, а.Кошехабль</v>
          </cell>
        </row>
        <row r="9">
          <cell r="I9" t="str">
            <v/>
          </cell>
          <cell r="K9" t="str">
            <v>Данко, ООО, г.Геленджик</v>
          </cell>
        </row>
        <row r="10">
          <cell r="I10" t="str">
            <v/>
          </cell>
          <cell r="K10" t="str">
            <v>Карьероуправление Анапское, АОР НП, с.Юровка</v>
          </cell>
        </row>
        <row r="11">
          <cell r="I11" t="str">
            <v/>
          </cell>
          <cell r="K11" t="str">
            <v>Первомайский, ОАО КСМ, с.Юровка</v>
          </cell>
        </row>
        <row r="12">
          <cell r="I12" t="str">
            <v/>
          </cell>
          <cell r="K12" t="str">
            <v>Кочубеевский карьер, ГУП СК Ивановский участок, с.Кочубеевское</v>
          </cell>
        </row>
        <row r="13">
          <cell r="I13" t="str">
            <v/>
          </cell>
          <cell r="K13" t="str">
            <v>Медвежья гора, ОАО, ст.Дербентская</v>
          </cell>
        </row>
        <row r="14">
          <cell r="K14" t="str">
            <v>Мергель, ООО, ст.Неберджаевская</v>
          </cell>
        </row>
        <row r="15">
          <cell r="K15" t="str">
            <v>Карьер-Сервис, ООО, Геленджик</v>
          </cell>
        </row>
        <row r="16">
          <cell r="K16" t="str">
            <v>Карьер-Сервис ООО (карьер "Кобза") г.Горячий Ключ</v>
          </cell>
        </row>
        <row r="17">
          <cell r="K17" t="str">
            <v>Владимирский карьер, ООО</v>
          </cell>
        </row>
        <row r="18">
          <cell r="K18" t="str">
            <v>Мехтранссервис, ООО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>
        <row r="7">
          <cell r="C7" t="str">
            <v xml:space="preserve">"Анапский ЗЖБИ", ЗАО </v>
          </cell>
        </row>
        <row r="8">
          <cell r="C8" t="str">
            <v xml:space="preserve">"Анапский ЗЖБИ", ЗАО </v>
          </cell>
        </row>
        <row r="9">
          <cell r="C9" t="str">
            <v xml:space="preserve">"Анапский ЗЖБИ", ЗАО </v>
          </cell>
        </row>
        <row r="10">
          <cell r="C10" t="str">
            <v xml:space="preserve">"Анапский ЗЖБИ", ЗАО </v>
          </cell>
        </row>
        <row r="11">
          <cell r="C11" t="str">
            <v xml:space="preserve">"Анапский ЗЖБИ", ЗАО </v>
          </cell>
        </row>
        <row r="12">
          <cell r="C12" t="str">
            <v xml:space="preserve">"Анапский ЗЖБИ", ЗАО </v>
          </cell>
        </row>
        <row r="13">
          <cell r="C13" t="str">
            <v xml:space="preserve">"Анапский ЗЖБИ", ЗАО </v>
          </cell>
        </row>
        <row r="14">
          <cell r="C14" t="str">
            <v>"БЕТОНАР", ООО</v>
          </cell>
        </row>
        <row r="15">
          <cell r="C15" t="str">
            <v>"БЕТОНАР", ООО</v>
          </cell>
        </row>
        <row r="16">
          <cell r="C16" t="str">
            <v>"БЕТОНАР", ООО</v>
          </cell>
        </row>
        <row r="17">
          <cell r="C17" t="str">
            <v>"БЕТОНАР", ООО</v>
          </cell>
        </row>
        <row r="18">
          <cell r="C18" t="str">
            <v>"БЕТОНАР", ООО</v>
          </cell>
        </row>
        <row r="19">
          <cell r="C19" t="str">
            <v>"БЕТОНАР", ООО</v>
          </cell>
        </row>
        <row r="20">
          <cell r="C20" t="str">
            <v>"БЕТОНАР", ООО</v>
          </cell>
        </row>
        <row r="21">
          <cell r="C21" t="str">
            <v>"ВЕК" ООО</v>
          </cell>
        </row>
        <row r="22">
          <cell r="C22" t="str">
            <v>"ВЕК" ООО</v>
          </cell>
        </row>
        <row r="23">
          <cell r="C23" t="str">
            <v>"ВЕК" ООО</v>
          </cell>
        </row>
        <row r="24">
          <cell r="C24" t="str">
            <v>"ВЕК" ООО</v>
          </cell>
        </row>
        <row r="25">
          <cell r="C25" t="str">
            <v>"ВЕК" ООО</v>
          </cell>
        </row>
        <row r="26">
          <cell r="C26" t="str">
            <v>"ВЕК" ООО</v>
          </cell>
        </row>
        <row r="27">
          <cell r="C27" t="str">
            <v>"ВЕК" ООО</v>
          </cell>
        </row>
        <row r="28">
          <cell r="C28" t="str">
            <v>"ВЕК" ООО</v>
          </cell>
        </row>
        <row r="29">
          <cell r="C29" t="str">
            <v>"ВЕК" ООО</v>
          </cell>
        </row>
        <row r="30">
          <cell r="C30" t="str">
            <v>"ВЕК" ООО</v>
          </cell>
        </row>
        <row r="31">
          <cell r="C31" t="str">
            <v>"ВЕК" ООО</v>
          </cell>
        </row>
        <row r="32">
          <cell r="C32" t="str">
            <v>"Выбор-С", ООО, г.Новороссийск</v>
          </cell>
        </row>
        <row r="33">
          <cell r="C33" t="str">
            <v>"Выбор-С", ООО, г.Новороссийск</v>
          </cell>
        </row>
        <row r="34">
          <cell r="C34" t="str">
            <v>"Выбор-С", ООО, г.Новороссийск</v>
          </cell>
        </row>
        <row r="35">
          <cell r="C35" t="str">
            <v>"Выбор-С", ООО, г.Новороссийск</v>
          </cell>
        </row>
        <row r="36">
          <cell r="C36" t="str">
            <v>"Выбор-С", ООО, г.Новороссийск</v>
          </cell>
        </row>
        <row r="37">
          <cell r="C37" t="str">
            <v>"Выбор-С", ООО, г.Новороссийск</v>
          </cell>
        </row>
        <row r="38">
          <cell r="C38" t="str">
            <v>"Выбор-С", ООО, г.Новороссийск</v>
          </cell>
        </row>
        <row r="39">
          <cell r="C39" t="str">
            <v>"Выбор-С", ООО, г.Новороссийск</v>
          </cell>
        </row>
        <row r="40">
          <cell r="C40" t="str">
            <v>"Выбор-С", ООО, г.Новороссийск</v>
          </cell>
        </row>
        <row r="41">
          <cell r="C41" t="str">
            <v>"Выбор-С", ООО, г.Новороссийск</v>
          </cell>
        </row>
        <row r="42">
          <cell r="C42" t="str">
            <v>"Выбор-С", ООО, г.Новороссийск</v>
          </cell>
        </row>
        <row r="43">
          <cell r="C43" t="str">
            <v>"Выбор-С", ООО, г.Новороссийск</v>
          </cell>
        </row>
        <row r="44">
          <cell r="C44" t="str">
            <v>"Выбор-С", ООО, г.Новороссийск</v>
          </cell>
        </row>
        <row r="45">
          <cell r="C45" t="str">
            <v>"Выбор-С", ООО, г.Новороссийск</v>
          </cell>
        </row>
        <row r="46">
          <cell r="C46" t="str">
            <v>"Выбор-С", ООО, г.Новороссийск</v>
          </cell>
        </row>
        <row r="47">
          <cell r="C47" t="str">
            <v>"Выбор-С", ООО, г.Новороссийск</v>
          </cell>
        </row>
        <row r="48">
          <cell r="C48" t="str">
            <v>"Выбор-С", ООО, г.Новороссийск</v>
          </cell>
        </row>
        <row r="49">
          <cell r="C49" t="str">
            <v>"Выбор-С", ООО, г.Новороссийск</v>
          </cell>
        </row>
        <row r="50">
          <cell r="C50" t="str">
            <v>"Выбор-С", ООО, г.Новороссийск</v>
          </cell>
        </row>
        <row r="51">
          <cell r="C51" t="str">
            <v>"Выбор-С", ООО, г.Новороссийск</v>
          </cell>
        </row>
        <row r="52">
          <cell r="C52" t="str">
            <v>"Выбор-С", ООО, г.Новороссийск</v>
          </cell>
        </row>
        <row r="53">
          <cell r="C53" t="str">
            <v>"Выбор-С", ООО, г.Новороссийск</v>
          </cell>
        </row>
        <row r="54">
          <cell r="C54" t="str">
            <v>"Выбор-С", ООО, г.Новороссийск</v>
          </cell>
        </row>
        <row r="55">
          <cell r="C55" t="str">
            <v>"Выбор-С", ООО, г.Новороссийск</v>
          </cell>
        </row>
        <row r="56">
          <cell r="C56" t="str">
            <v>"Выбор-С", ООО, г.Новороссийск</v>
          </cell>
        </row>
        <row r="57">
          <cell r="C57" t="str">
            <v>"Выбор-С", ООО, г.Новороссийск</v>
          </cell>
        </row>
        <row r="58">
          <cell r="C58" t="str">
            <v>"Выбор-С", ООО, г.Новороссийск</v>
          </cell>
        </row>
        <row r="59">
          <cell r="C59" t="str">
            <v>"Выбор-С", ООО, г.Новороссийск</v>
          </cell>
        </row>
        <row r="60">
          <cell r="C60" t="str">
            <v>"Выбор-С", ООО, г.Новороссийск</v>
          </cell>
        </row>
        <row r="61">
          <cell r="C61" t="str">
            <v>"Выбор-С", ООО, г.Новороссийск</v>
          </cell>
        </row>
        <row r="62">
          <cell r="C62" t="str">
            <v>"Выбор-С", ООО, г.Новороссийск</v>
          </cell>
        </row>
        <row r="63">
          <cell r="C63" t="str">
            <v>"Выбор-С", ООО, г.Новороссийск</v>
          </cell>
        </row>
        <row r="64">
          <cell r="C64" t="str">
            <v>"Выбор-С", ООО, г.Новороссийск</v>
          </cell>
        </row>
        <row r="65">
          <cell r="C65" t="str">
            <v>"Выбор-С", ООО, г.Новороссийск</v>
          </cell>
        </row>
        <row r="66">
          <cell r="C66" t="str">
            <v>"Выбор-С", ООО, г.Новороссийск</v>
          </cell>
        </row>
        <row r="67">
          <cell r="C67" t="str">
            <v>"Выбор-С", ООО, г.Новороссийск</v>
          </cell>
        </row>
        <row r="68">
          <cell r="C68" t="str">
            <v>"Выбор-С", ООО, г.Курганинск</v>
          </cell>
        </row>
        <row r="69">
          <cell r="C69" t="str">
            <v>"Выбор-С", ООО, г.Курганинск</v>
          </cell>
        </row>
        <row r="70">
          <cell r="C70" t="str">
            <v>"Выбор-С", ООО, г.Курганинск</v>
          </cell>
        </row>
        <row r="71">
          <cell r="C71" t="str">
            <v>"Выбор-С", ООО, г.Курганинск</v>
          </cell>
        </row>
        <row r="72">
          <cell r="C72" t="str">
            <v>"Выбор-С", ООО, г.Курганинск</v>
          </cell>
        </row>
        <row r="73">
          <cell r="C73" t="str">
            <v>"Выбор-С", ООО, г.Курганинск</v>
          </cell>
        </row>
        <row r="74">
          <cell r="C74" t="str">
            <v>"Выбор-С", ООО, г.Курганинск</v>
          </cell>
        </row>
        <row r="75">
          <cell r="C75" t="str">
            <v>"Выбор-С", ООО, г.Курганинск</v>
          </cell>
        </row>
        <row r="76">
          <cell r="C76" t="str">
            <v>"Выбор-С", ООО, г.Курганинск</v>
          </cell>
        </row>
        <row r="77">
          <cell r="C77" t="str">
            <v>"Выбор-С", ООО, г.Курганинск</v>
          </cell>
        </row>
        <row r="78">
          <cell r="C78" t="str">
            <v>"Выбор-С", ООО, г.Курганинск</v>
          </cell>
        </row>
        <row r="79">
          <cell r="C79" t="str">
            <v>"Выбор-С", ООО, г.Курганинск</v>
          </cell>
        </row>
        <row r="80">
          <cell r="C80" t="str">
            <v>"Выбор-С", ООО, г.Курганинск</v>
          </cell>
        </row>
        <row r="81">
          <cell r="C81" t="str">
            <v>"Выбор-С", ООО, г.Курганинск</v>
          </cell>
        </row>
        <row r="82">
          <cell r="C82" t="str">
            <v>"Выбор-С", ООО, г.Курганинск</v>
          </cell>
        </row>
        <row r="83">
          <cell r="C83" t="str">
            <v>"Выбор-С", ООО, г.Курганинск</v>
          </cell>
        </row>
        <row r="84">
          <cell r="C84" t="str">
            <v>"Выбор-С", ООО, г.Курганинск</v>
          </cell>
        </row>
        <row r="85">
          <cell r="C85" t="str">
            <v>"Выбор-С", ООО, г.Курганинск</v>
          </cell>
        </row>
        <row r="86">
          <cell r="C86" t="str">
            <v>"Выбор-С", ООО, г.Курганинск</v>
          </cell>
        </row>
        <row r="87">
          <cell r="C87" t="str">
            <v>"Выбор-С", ООО, г.Курганинск</v>
          </cell>
        </row>
        <row r="88">
          <cell r="C88" t="str">
            <v>"Выбор-С", ООО, г.Курганинск</v>
          </cell>
        </row>
        <row r="89">
          <cell r="C89" t="str">
            <v>"Выбор-С", ООО, г.Курганинск</v>
          </cell>
        </row>
        <row r="90">
          <cell r="C90" t="str">
            <v>"Выбор-С", ООО, г.Курганинск</v>
          </cell>
        </row>
        <row r="91">
          <cell r="C91" t="str">
            <v>"Выбор-С", ООО, г.Курганинск</v>
          </cell>
        </row>
        <row r="92">
          <cell r="C92" t="str">
            <v>"Выбор-С", ООО, г.Курганинск</v>
          </cell>
        </row>
        <row r="93">
          <cell r="C93" t="str">
            <v>"Выбор-С", ООО, г.Курганинск</v>
          </cell>
        </row>
        <row r="94">
          <cell r="C94" t="str">
            <v>"Выбор-С", ООО, г.Курганинск</v>
          </cell>
        </row>
        <row r="95">
          <cell r="C95" t="str">
            <v xml:space="preserve">"Домостроитель", ОАО </v>
          </cell>
        </row>
        <row r="96">
          <cell r="C96" t="str">
            <v xml:space="preserve">"Домостроитель", ОАО </v>
          </cell>
        </row>
        <row r="97">
          <cell r="C97" t="str">
            <v xml:space="preserve">"Домостроитель", ОАО </v>
          </cell>
        </row>
        <row r="98">
          <cell r="C98" t="str">
            <v xml:space="preserve">"Домостроитель", ОАО </v>
          </cell>
        </row>
        <row r="99">
          <cell r="C99" t="str">
            <v xml:space="preserve">"Домостроитель", ОАО </v>
          </cell>
        </row>
        <row r="100">
          <cell r="C100" t="str">
            <v xml:space="preserve">"Домостроитель", ОАО </v>
          </cell>
        </row>
        <row r="101">
          <cell r="C101" t="str">
            <v xml:space="preserve">"Домостроитель", ОАО </v>
          </cell>
        </row>
        <row r="102">
          <cell r="C102" t="str">
            <v xml:space="preserve">"Домостроитель", ОАО </v>
          </cell>
        </row>
        <row r="103">
          <cell r="C103" t="str">
            <v xml:space="preserve">"Домостроитель", ОАО </v>
          </cell>
        </row>
        <row r="104">
          <cell r="C104" t="str">
            <v xml:space="preserve">"Домостроитель", ОАО </v>
          </cell>
        </row>
        <row r="105">
          <cell r="C105" t="str">
            <v xml:space="preserve">"Домостроитель", ОАО </v>
          </cell>
        </row>
        <row r="106">
          <cell r="C106" t="str">
            <v xml:space="preserve">"Домостроитель", ОАО </v>
          </cell>
        </row>
        <row r="107">
          <cell r="C107" t="str">
            <v xml:space="preserve">"Домостроитель", ОАО </v>
          </cell>
        </row>
        <row r="108">
          <cell r="C108" t="str">
            <v xml:space="preserve">"Домостроитель", ОАО </v>
          </cell>
        </row>
        <row r="109">
          <cell r="C109" t="str">
            <v xml:space="preserve">"Домостроитель", ОАО </v>
          </cell>
        </row>
        <row r="110">
          <cell r="C110" t="str">
            <v xml:space="preserve">"Домостроитель", ОАО </v>
          </cell>
        </row>
        <row r="111">
          <cell r="C111" t="str">
            <v xml:space="preserve">"Домостроитель", ОАО </v>
          </cell>
        </row>
        <row r="112">
          <cell r="C112" t="str">
            <v>"ЗЖБИ № 7", ЗАО</v>
          </cell>
        </row>
        <row r="113">
          <cell r="C113" t="str">
            <v>"ЗЖБИ № 7", ЗАО</v>
          </cell>
        </row>
        <row r="114">
          <cell r="C114" t="str">
            <v>"ЗЖБИ № 7", ЗАО</v>
          </cell>
        </row>
        <row r="115">
          <cell r="C115" t="str">
            <v>"ЗЖБИ № 7", ЗАО</v>
          </cell>
        </row>
        <row r="116">
          <cell r="C116" t="str">
            <v>"ЗЖБИ № 7", ЗАО</v>
          </cell>
        </row>
        <row r="117">
          <cell r="C117" t="str">
            <v>"ЗЖБИ № 7", ЗАО</v>
          </cell>
        </row>
        <row r="118">
          <cell r="C118" t="str">
            <v>"ЗЖБИ № 7", ЗАО</v>
          </cell>
        </row>
        <row r="119">
          <cell r="C119" t="str">
            <v>"ВЛАД" ООО</v>
          </cell>
        </row>
        <row r="120">
          <cell r="C120" t="str">
            <v>"ВЛАД" ООО</v>
          </cell>
        </row>
        <row r="121">
          <cell r="C121" t="str">
            <v>"ВЛАД" ООО</v>
          </cell>
        </row>
        <row r="122">
          <cell r="C122" t="str">
            <v>"ВЛАД" ООО</v>
          </cell>
        </row>
        <row r="123">
          <cell r="C123" t="str">
            <v>"ВЛАД" ООО</v>
          </cell>
        </row>
        <row r="124">
          <cell r="C124" t="str">
            <v>"ВЛАД" ООО</v>
          </cell>
        </row>
        <row r="125">
          <cell r="C125" t="str">
            <v>"ВЛАД" ООО</v>
          </cell>
        </row>
        <row r="126">
          <cell r="C126" t="str">
            <v>"ВЛАД" ООО</v>
          </cell>
        </row>
        <row r="127">
          <cell r="C127" t="str">
            <v>"Кредо", ООО</v>
          </cell>
        </row>
        <row r="128">
          <cell r="C128" t="str">
            <v>"Кредо", ООО</v>
          </cell>
        </row>
        <row r="129">
          <cell r="C129" t="str">
            <v>"Кредо", ООО</v>
          </cell>
        </row>
        <row r="130">
          <cell r="C130" t="str">
            <v>"Кредо", ООО</v>
          </cell>
        </row>
        <row r="131">
          <cell r="C131" t="str">
            <v>"Кредо", ООО</v>
          </cell>
        </row>
        <row r="132">
          <cell r="C132" t="str">
            <v>"Кредо", ООО</v>
          </cell>
        </row>
        <row r="133">
          <cell r="C133" t="str">
            <v>"Кредо", ООО</v>
          </cell>
        </row>
        <row r="134">
          <cell r="C134" t="str">
            <v>"Кредо", ООО</v>
          </cell>
        </row>
        <row r="135">
          <cell r="C135" t="str">
            <v>"Кредо", ООО</v>
          </cell>
        </row>
        <row r="136">
          <cell r="C136" t="str">
            <v>"Кредо", ООО</v>
          </cell>
        </row>
        <row r="137">
          <cell r="C137" t="str">
            <v>"Кредо", ООО</v>
          </cell>
        </row>
        <row r="138">
          <cell r="C138" t="str">
            <v>"Кредо", ООО</v>
          </cell>
        </row>
        <row r="139">
          <cell r="C139" t="str">
            <v>"Кредо", ООО</v>
          </cell>
        </row>
        <row r="140">
          <cell r="C140" t="str">
            <v>"Кредо", ООО</v>
          </cell>
        </row>
        <row r="141">
          <cell r="C141" t="str">
            <v>"Кредо", ООО</v>
          </cell>
        </row>
        <row r="142">
          <cell r="C142" t="str">
            <v>"Кредо", ООО</v>
          </cell>
        </row>
        <row r="143">
          <cell r="C143" t="str">
            <v>"Кредо", ООО</v>
          </cell>
        </row>
        <row r="144">
          <cell r="C144" t="str">
            <v>"Кредо", ООО</v>
          </cell>
        </row>
        <row r="145">
          <cell r="C145" t="str">
            <v>"Кредо", ООО</v>
          </cell>
        </row>
        <row r="146">
          <cell r="C146" t="str">
            <v>"Кредо", ООО</v>
          </cell>
        </row>
        <row r="147">
          <cell r="C147" t="str">
            <v>"Кредо", ООО</v>
          </cell>
        </row>
        <row r="148">
          <cell r="C148" t="str">
            <v>"Кредо", ООО</v>
          </cell>
        </row>
        <row r="149">
          <cell r="C149" t="str">
            <v>"Кредо", ООО</v>
          </cell>
        </row>
        <row r="150">
          <cell r="C150" t="str">
            <v>"Кредо", ООО</v>
          </cell>
        </row>
        <row r="151">
          <cell r="C151" t="str">
            <v>"Кредо", ООО</v>
          </cell>
        </row>
        <row r="152">
          <cell r="C152" t="str">
            <v>"Усть-Лабинский завод МЖБК", ООО</v>
          </cell>
        </row>
        <row r="153">
          <cell r="C153" t="str">
            <v>"Усть-Лабинский завод МЖБК", ООО</v>
          </cell>
        </row>
        <row r="154">
          <cell r="C154" t="str">
            <v>"Усть-Лабинский завод МЖБК", ООО</v>
          </cell>
        </row>
        <row r="155">
          <cell r="C155" t="str">
            <v>"Усть-Лабинский завод МЖБК", ООО</v>
          </cell>
        </row>
        <row r="156">
          <cell r="C156" t="str">
            <v>"Усть-Лабинский завод МЖБК", ООО</v>
          </cell>
        </row>
        <row r="157">
          <cell r="C157" t="str">
            <v>"Усть-Лабинский завод МЖБК", ООО</v>
          </cell>
        </row>
        <row r="158">
          <cell r="C158" t="str">
            <v>"Усть-Лабинский завод МЖБК", ООО</v>
          </cell>
        </row>
        <row r="159">
          <cell r="C159" t="str">
            <v>"Усть-Лабинский завод МЖБК", ООО</v>
          </cell>
        </row>
        <row r="160">
          <cell r="C160" t="str">
            <v>"Усть-Лабинский завод МЖБК", ООО</v>
          </cell>
        </row>
        <row r="161">
          <cell r="C161" t="str">
            <v>"Усть-Лабинский завод МЖБК", ООО</v>
          </cell>
        </row>
        <row r="162">
          <cell r="C162" t="str">
            <v>"МОНОЛИТ", ООО</v>
          </cell>
        </row>
        <row r="163">
          <cell r="C163" t="str">
            <v>"МОНОЛИТ", ООО</v>
          </cell>
        </row>
        <row r="164">
          <cell r="C164" t="str">
            <v>"МОНОЛИТ", ООО</v>
          </cell>
        </row>
        <row r="165">
          <cell r="C165" t="str">
            <v>"МОНОЛИТ", ООО</v>
          </cell>
        </row>
        <row r="166">
          <cell r="C166" t="str">
            <v>"МОНОЛИТ", ООО</v>
          </cell>
        </row>
        <row r="167">
          <cell r="C167" t="str">
            <v>"МОНОЛИТ", ООО</v>
          </cell>
        </row>
        <row r="168">
          <cell r="C168" t="str">
            <v>"МОНОЛИТ", ООО</v>
          </cell>
        </row>
        <row r="169">
          <cell r="C169" t="str">
            <v xml:space="preserve">"Опытный ЗЖБИ", ОАО </v>
          </cell>
        </row>
        <row r="170">
          <cell r="C170" t="str">
            <v xml:space="preserve">"Опытный ЗЖБИ", ОАО </v>
          </cell>
        </row>
        <row r="171">
          <cell r="C171" t="str">
            <v xml:space="preserve">"Опытный ЗЖБИ", ОАО </v>
          </cell>
        </row>
        <row r="172">
          <cell r="C172" t="str">
            <v xml:space="preserve">"Опытный ЗЖБИ", ОАО </v>
          </cell>
        </row>
        <row r="173">
          <cell r="C173" t="str">
            <v xml:space="preserve">"Опытный ЗЖБИ", ОАО </v>
          </cell>
        </row>
        <row r="174">
          <cell r="C174" t="str">
            <v xml:space="preserve">"Опытный ЗЖБИ", ОАО </v>
          </cell>
        </row>
        <row r="175">
          <cell r="C175" t="str">
            <v xml:space="preserve">"Опытный ЗЖБИ", ОАО </v>
          </cell>
        </row>
        <row r="176">
          <cell r="C176" t="str">
            <v xml:space="preserve">"Опытный ЗЖБИ", ОАО </v>
          </cell>
        </row>
        <row r="177">
          <cell r="C177" t="str">
            <v xml:space="preserve">"Опытный ЗЖБИ", ОАО </v>
          </cell>
        </row>
        <row r="178">
          <cell r="C178" t="str">
            <v xml:space="preserve">"Опытный ЗЖБИ", ОАО </v>
          </cell>
        </row>
        <row r="179">
          <cell r="C179" t="str">
            <v xml:space="preserve">"Опытный ЗЖБИ", ОАО </v>
          </cell>
        </row>
        <row r="180">
          <cell r="C180" t="str">
            <v xml:space="preserve">"Опытный ЗЖБИ", ОАО </v>
          </cell>
        </row>
        <row r="181">
          <cell r="C181" t="str">
            <v xml:space="preserve">"Опытный ЗЖБИ", ОАО </v>
          </cell>
        </row>
        <row r="182">
          <cell r="C182" t="str">
            <v xml:space="preserve">"Опытный ЗЖБИ", ОАО </v>
          </cell>
        </row>
        <row r="183">
          <cell r="C183" t="str">
            <v xml:space="preserve">"Опытный ЗЖБИ", ОАО </v>
          </cell>
        </row>
        <row r="184">
          <cell r="C184" t="str">
            <v xml:space="preserve">"Опытный ЗЖБИ", ОАО </v>
          </cell>
        </row>
        <row r="185">
          <cell r="C185" t="str">
            <v xml:space="preserve">"Опытный ЗЖБИ", ОАО </v>
          </cell>
        </row>
        <row r="186">
          <cell r="C186" t="str">
            <v xml:space="preserve">"Опытный ЗЖБИ", ОАО </v>
          </cell>
        </row>
        <row r="187">
          <cell r="C187" t="str">
            <v xml:space="preserve">"Опытный ЗЖБИ", ОАО </v>
          </cell>
        </row>
        <row r="188">
          <cell r="C188" t="str">
            <v xml:space="preserve">"Опытный ЗЖБИ", ОАО </v>
          </cell>
        </row>
        <row r="189">
          <cell r="C189" t="str">
            <v xml:space="preserve">"Опытный ЗЖБИ", ОАО </v>
          </cell>
        </row>
        <row r="190">
          <cell r="C190" t="str">
            <v xml:space="preserve">"Опытный ЗЖБИ", ОАО </v>
          </cell>
        </row>
        <row r="191">
          <cell r="C191" t="str">
            <v xml:space="preserve">"Опытный ЗЖБИ", ОАО </v>
          </cell>
        </row>
        <row r="192">
          <cell r="C192" t="str">
            <v xml:space="preserve">"Опытный ЗЖБИ", ОАО </v>
          </cell>
        </row>
        <row r="193">
          <cell r="C193" t="str">
            <v xml:space="preserve">"Опытный ЗЖБИ", ОАО </v>
          </cell>
        </row>
        <row r="194">
          <cell r="C194" t="str">
            <v xml:space="preserve">"Опытный ЗЖБИ", ОАО </v>
          </cell>
        </row>
        <row r="195">
          <cell r="C195" t="str">
            <v xml:space="preserve">"Опытный ЗЖБИ", ОАО </v>
          </cell>
        </row>
        <row r="196">
          <cell r="C196" t="str">
            <v xml:space="preserve">"Опытный ЗЖБИ", ОАО </v>
          </cell>
        </row>
        <row r="197">
          <cell r="C197" t="str">
            <v xml:space="preserve">"Опытный ЗЖБИ", ОАО </v>
          </cell>
        </row>
        <row r="198">
          <cell r="C198" t="str">
            <v xml:space="preserve">"Опытный ЗЖБИ", ОАО </v>
          </cell>
        </row>
        <row r="199">
          <cell r="C199" t="str">
            <v xml:space="preserve">"Опытный ЗЖБИ", ОАО </v>
          </cell>
        </row>
        <row r="200">
          <cell r="C200" t="str">
            <v xml:space="preserve">"Опытный ЗЖБИ", ОАО </v>
          </cell>
        </row>
        <row r="201">
          <cell r="C201" t="str">
            <v>"Павловский полигон ЖБИ", ООО</v>
          </cell>
        </row>
        <row r="202">
          <cell r="C202" t="str">
            <v>"Павловский полигон ЖБИ", ООО</v>
          </cell>
        </row>
        <row r="203">
          <cell r="C203" t="str">
            <v>"Павловский полигон ЖБИ", ООО</v>
          </cell>
        </row>
        <row r="204">
          <cell r="C204" t="str">
            <v>"Павловский полигон ЖБИ", ООО</v>
          </cell>
        </row>
        <row r="205">
          <cell r="C205" t="str">
            <v>"Павловский полигон ЖБИ", ООО</v>
          </cell>
        </row>
        <row r="206">
          <cell r="C206" t="str">
            <v>"Ростовавтомост", ОАО</v>
          </cell>
        </row>
        <row r="207">
          <cell r="C207" t="str">
            <v>"Ростовавтомост", ОАО</v>
          </cell>
        </row>
        <row r="208">
          <cell r="C208" t="str">
            <v>"Ростовавтомост", ОАО</v>
          </cell>
        </row>
        <row r="209">
          <cell r="C209" t="str">
            <v>"Ростовавтомост", ОАО</v>
          </cell>
        </row>
        <row r="210">
          <cell r="C210" t="str">
            <v>"Ростовавтомост", ОАО</v>
          </cell>
        </row>
        <row r="211">
          <cell r="C211" t="str">
            <v>"Ростовавтомост", ОАО</v>
          </cell>
        </row>
        <row r="212">
          <cell r="C212" t="str">
            <v>"Ростовавтомост", ОАО</v>
          </cell>
        </row>
        <row r="213">
          <cell r="C213" t="str">
            <v>"Ростовавтомост", ОАО</v>
          </cell>
        </row>
        <row r="214">
          <cell r="C214" t="str">
            <v>"Ростовавтомост", ОАО</v>
          </cell>
        </row>
        <row r="215">
          <cell r="C215" t="str">
            <v>"РОСМОНТАЖ", ООО</v>
          </cell>
        </row>
        <row r="216">
          <cell r="C216" t="str">
            <v>"РОСМОНТАЖ", ООО</v>
          </cell>
        </row>
        <row r="217">
          <cell r="C217" t="str">
            <v>"РОСМОНТАЖ", ООО</v>
          </cell>
        </row>
        <row r="218">
          <cell r="C218" t="str">
            <v>"РОСМОНТАЖ", ООО</v>
          </cell>
        </row>
        <row r="219">
          <cell r="C219" t="str">
            <v>"РОСМОНТАЖ", ООО</v>
          </cell>
        </row>
        <row r="220">
          <cell r="C220" t="str">
            <v>"РОСМОНТАЖ", ООО</v>
          </cell>
        </row>
        <row r="221">
          <cell r="C221" t="str">
            <v>"РОСМОНТАЖ", ООО</v>
          </cell>
        </row>
        <row r="222">
          <cell r="C222" t="str">
            <v>"РОСМОНТАЖ", ООО</v>
          </cell>
        </row>
        <row r="223">
          <cell r="C223" t="str">
            <v>"РОСМОНТАЖ", ООО</v>
          </cell>
        </row>
        <row r="224">
          <cell r="C224" t="str">
            <v>"РОСМОНТАЖ", ООО</v>
          </cell>
        </row>
        <row r="225">
          <cell r="C225" t="str">
            <v>"РОСМОНТАЖ", ООО</v>
          </cell>
        </row>
        <row r="226">
          <cell r="C226" t="str">
            <v>"РОСМОНТАЖ", ООО</v>
          </cell>
        </row>
        <row r="227">
          <cell r="C227" t="str">
            <v>"РОСМОНТАЖ", ООО</v>
          </cell>
        </row>
        <row r="228">
          <cell r="C228" t="str">
            <v>"РОСМОНТАЖ", ООО</v>
          </cell>
        </row>
        <row r="229">
          <cell r="C229" t="str">
            <v>"РОСМОНТАЖ", ООО</v>
          </cell>
        </row>
        <row r="230">
          <cell r="C230" t="str">
            <v>"РОСМОНТАЖ", ООО</v>
          </cell>
        </row>
        <row r="231">
          <cell r="C231" t="str">
            <v>"РОСМОНТАЖ", ООО</v>
          </cell>
        </row>
        <row r="232">
          <cell r="C232" t="str">
            <v>"РОСМОНТАЖ", ООО</v>
          </cell>
        </row>
        <row r="233">
          <cell r="C233" t="str">
            <v>"РОСМОНТАЖ", ООО</v>
          </cell>
        </row>
        <row r="234">
          <cell r="C234" t="str">
            <v>"ТЕРЕМ", ООО, г.Горячий Ключ</v>
          </cell>
        </row>
        <row r="235">
          <cell r="C235" t="str">
            <v>"ТЕРЕМ", ООО, г.Горячий Ключ</v>
          </cell>
        </row>
        <row r="236">
          <cell r="C236" t="str">
            <v>"ТЕРЕМ", ООО, г.Горячий Ключ</v>
          </cell>
        </row>
        <row r="237">
          <cell r="C237" t="str">
            <v>"ТЕРЕМ", ООО, г.Горячий Ключ</v>
          </cell>
        </row>
        <row r="238">
          <cell r="C238" t="str">
            <v>"ТЕРЕМ", ООО, г.Горячий Ключ</v>
          </cell>
        </row>
        <row r="239">
          <cell r="C239" t="str">
            <v>"ТЕРЕМ", ООО, г.Горячий Ключ</v>
          </cell>
        </row>
        <row r="240">
          <cell r="C240" t="str">
            <v>"ТЕРЕМ", ООО, г.Горячий Ключ</v>
          </cell>
        </row>
        <row r="241">
          <cell r="C241" t="str">
            <v>"ТЕРЕМ", ООО, г.Горячий Ключ</v>
          </cell>
        </row>
        <row r="242">
          <cell r="C242" t="str">
            <v>"ТЕРЕМ", ООО, г.Горячий Ключ</v>
          </cell>
        </row>
        <row r="243">
          <cell r="C243" t="str">
            <v>"ТЕРЕМ", ООО, г.Горячий Ключ</v>
          </cell>
        </row>
        <row r="244">
          <cell r="C244" t="str">
            <v>"ТЕРЕМ", ООО, г.Горячий Ключ</v>
          </cell>
        </row>
        <row r="245">
          <cell r="C245" t="str">
            <v>"ТЕРЕМ", ООО, г.Горячий Ключ</v>
          </cell>
        </row>
        <row r="246">
          <cell r="C246" t="str">
            <v>"ТЕРЕМ", ООО, г.Горячий Ключ</v>
          </cell>
        </row>
        <row r="247">
          <cell r="C247" t="str">
            <v>"ТЕРЕМ", ООО, г.Горячий Ключ</v>
          </cell>
        </row>
        <row r="248">
          <cell r="C248" t="str">
            <v>"ТЕРЕМ", ООО, г.Горячий Ключ</v>
          </cell>
        </row>
        <row r="249">
          <cell r="C249" t="str">
            <v>"ТЕРЕМ", ООО, г.Горячий Ключ</v>
          </cell>
        </row>
        <row r="250">
          <cell r="C250" t="str">
            <v>"ТЕРЕМ", ООО, г.Горячий Ключ</v>
          </cell>
        </row>
        <row r="251">
          <cell r="C251" t="str">
            <v>"ТЕРЕМ", ООО, г.Горячий Ключ</v>
          </cell>
        </row>
        <row r="252">
          <cell r="C252" t="str">
            <v>"ТЕРЕМ", ООО, г.Горячий Ключ</v>
          </cell>
        </row>
        <row r="253">
          <cell r="C253" t="str">
            <v>"ТЗЖБИ", ОАО</v>
          </cell>
        </row>
        <row r="254">
          <cell r="C254" t="str">
            <v>"ТЗЖБИ", ОАО</v>
          </cell>
        </row>
        <row r="255">
          <cell r="C255" t="str">
            <v>"ТЗЖБИ", ОАО</v>
          </cell>
        </row>
        <row r="256">
          <cell r="C256" t="str">
            <v>"ТЗЖБИ", ОАО</v>
          </cell>
        </row>
        <row r="257">
          <cell r="C257" t="str">
            <v>"ТЗЖБИ", ОАО</v>
          </cell>
        </row>
        <row r="258">
          <cell r="C258" t="str">
            <v>"ТЗЖБИ", ОАО</v>
          </cell>
        </row>
        <row r="259">
          <cell r="C259" t="str">
            <v>"ТЗЖБИ", ОАО</v>
          </cell>
        </row>
        <row r="260">
          <cell r="C260" t="str">
            <v>"ТЗЖБИ", ОАО</v>
          </cell>
        </row>
        <row r="261">
          <cell r="C261" t="str">
            <v>"ТЗЖБИ", ОАО</v>
          </cell>
        </row>
        <row r="262">
          <cell r="C262" t="str">
            <v>"ТЗЖБИ", ОАО</v>
          </cell>
        </row>
        <row r="263">
          <cell r="C263" t="str">
            <v>"ТЗЖБИ", ОАО</v>
          </cell>
        </row>
        <row r="264">
          <cell r="C264" t="str">
            <v>"ТЗЖБИ", ОАО</v>
          </cell>
        </row>
        <row r="265">
          <cell r="C265" t="str">
            <v>"ТЗЖБИ", ОАО</v>
          </cell>
        </row>
        <row r="266">
          <cell r="C266" t="str">
            <v>"ТЗЖБИ", ОАО</v>
          </cell>
        </row>
        <row r="267">
          <cell r="C267" t="str">
            <v>"ТЗЖБИ", ОАО</v>
          </cell>
        </row>
        <row r="268">
          <cell r="C268" t="str">
            <v>"ТЗЖБИ", ОАО</v>
          </cell>
        </row>
        <row r="269">
          <cell r="C269" t="str">
            <v>"ТЗЖБИ", ОАО</v>
          </cell>
        </row>
        <row r="270">
          <cell r="C270" t="str">
            <v>"МОЛОТ", ООО</v>
          </cell>
        </row>
        <row r="271">
          <cell r="C271" t="str">
            <v>"МОЛОТ", ООО</v>
          </cell>
        </row>
        <row r="272">
          <cell r="C272" t="str">
            <v>"МОЛОТ", ООО</v>
          </cell>
        </row>
        <row r="273">
          <cell r="C273" t="str">
            <v>"МОЛОТ", ООО</v>
          </cell>
        </row>
        <row r="274">
          <cell r="C274" t="str">
            <v>"МОЛОТ", ООО</v>
          </cell>
        </row>
        <row r="275">
          <cell r="C275" t="str">
            <v>"МОЛОТ", ООО</v>
          </cell>
        </row>
        <row r="276">
          <cell r="C276" t="str">
            <v>"МОЛОТ", ООО</v>
          </cell>
        </row>
        <row r="277">
          <cell r="C277" t="str">
            <v>"МОЛОТ", ООО</v>
          </cell>
        </row>
        <row r="278">
          <cell r="C278" t="str">
            <v>"МОЛОТ", ООО</v>
          </cell>
        </row>
        <row r="279">
          <cell r="C279" t="str">
            <v>"МОЛОТ", ООО</v>
          </cell>
        </row>
        <row r="280">
          <cell r="C280" t="str">
            <v>"МОЛОТ", ООО</v>
          </cell>
        </row>
        <row r="281">
          <cell r="C281" t="str">
            <v>"МОЛОТ", ООО</v>
          </cell>
        </row>
        <row r="282">
          <cell r="C282" t="str">
            <v>"МОЛОТ", ООО</v>
          </cell>
        </row>
        <row r="283">
          <cell r="C283" t="str">
            <v>"МОЛОТ", ООО</v>
          </cell>
        </row>
        <row r="284">
          <cell r="C284" t="str">
            <v>"МОЛОТ", ООО</v>
          </cell>
        </row>
        <row r="285">
          <cell r="C285" t="str">
            <v>"МОЛОТ", ООО</v>
          </cell>
        </row>
        <row r="286">
          <cell r="C286" t="str">
            <v>Кропоткинское объединенное предприятие Стройиндустрии", ОАО</v>
          </cell>
        </row>
        <row r="287">
          <cell r="C287" t="str">
            <v>Кропоткинское объединенное предприятие Стройиндустрии", ОАО</v>
          </cell>
        </row>
        <row r="288">
          <cell r="C288" t="str">
            <v>Кропоткинское объединенное предприятие Стройиндустрии", ОАО</v>
          </cell>
        </row>
        <row r="289">
          <cell r="C289" t="str">
            <v>Кропоткинское объединенное предприятие Стройиндустрии", ОАО</v>
          </cell>
        </row>
        <row r="290">
          <cell r="C290" t="str">
            <v>Кропоткинское объединенное предприятие Стройиндустрии", ОАО</v>
          </cell>
        </row>
        <row r="291">
          <cell r="C291" t="str">
            <v>Кропоткинское объединенное предприятие Стройиндустрии", ОАО</v>
          </cell>
        </row>
        <row r="292">
          <cell r="C292" t="str">
            <v>Кропоткинское объединенное предприятие Стройиндустрии", ОАО</v>
          </cell>
        </row>
        <row r="293">
          <cell r="C293" t="str">
            <v>Кропоткинское объединенное предприятие Стройиндустрии", ОАО</v>
          </cell>
        </row>
        <row r="294">
          <cell r="C294" t="str">
            <v>"Югстрой"</v>
          </cell>
        </row>
        <row r="295">
          <cell r="C295" t="str">
            <v>"Югстрой"</v>
          </cell>
        </row>
        <row r="296">
          <cell r="C296" t="str">
            <v>"Югстрой"</v>
          </cell>
        </row>
        <row r="297">
          <cell r="C297" t="str">
            <v>"Югстрой"</v>
          </cell>
        </row>
        <row r="298">
          <cell r="C298" t="str">
            <v>"Югстрой"</v>
          </cell>
        </row>
        <row r="299">
          <cell r="C299" t="str">
            <v>"Югстрой"</v>
          </cell>
        </row>
        <row r="300">
          <cell r="C300" t="str">
            <v>"Отрадненское ДРСУ", ОАО</v>
          </cell>
        </row>
        <row r="301">
          <cell r="C301" t="str">
            <v>"Отрадненское ДРСУ", ОАО</v>
          </cell>
        </row>
        <row r="302">
          <cell r="C302" t="str">
            <v>"Отрадненское ДРСУ", ОАО</v>
          </cell>
        </row>
        <row r="303">
          <cell r="C303" t="str">
            <v>"Отрадненское ДРСУ", ОАО</v>
          </cell>
        </row>
        <row r="304">
          <cell r="C304" t="str">
            <v>"Отрадненское ДРСУ", ОАО</v>
          </cell>
        </row>
        <row r="305">
          <cell r="C305" t="str">
            <v>"Отрадненское ДРСУ", ОАО</v>
          </cell>
        </row>
        <row r="306">
          <cell r="C306" t="str">
            <v>"Отрадненское ДРСУ", ОАО</v>
          </cell>
        </row>
        <row r="307">
          <cell r="C307" t="str">
            <v>"Отрадненское ДРСУ", ОАО</v>
          </cell>
        </row>
        <row r="308">
          <cell r="C308" t="str">
            <v>"Отрадненское ДРСУ", ОАО</v>
          </cell>
        </row>
        <row r="309">
          <cell r="C309" t="str">
            <v>"РегионДорСтрой", ООО</v>
          </cell>
        </row>
        <row r="310">
          <cell r="C310" t="str">
            <v>"РегионДорСтрой", ООО</v>
          </cell>
        </row>
        <row r="311">
          <cell r="C311" t="str">
            <v>"РегионДорСтрой", ООО</v>
          </cell>
        </row>
        <row r="312">
          <cell r="C312" t="str">
            <v>"РегионДорСтрой", ООО</v>
          </cell>
        </row>
        <row r="313">
          <cell r="C313" t="str">
            <v>"РегионДорСтрой", ООО</v>
          </cell>
        </row>
        <row r="314">
          <cell r="C314" t="str">
            <v>"РегионДорСтрой", ООО</v>
          </cell>
        </row>
        <row r="315">
          <cell r="C315" t="str">
            <v>"РегионДорСтрой", ООО</v>
          </cell>
        </row>
        <row r="316">
          <cell r="C316" t="str">
            <v>"РегионДорСтрой", ООО</v>
          </cell>
        </row>
        <row r="317">
          <cell r="C317" t="str">
            <v>"Дорожная фирма "Агат", ООО</v>
          </cell>
        </row>
        <row r="318">
          <cell r="C318" t="str">
            <v>"Дорожная фирма "Агат", ООО</v>
          </cell>
        </row>
        <row r="319">
          <cell r="C319" t="str">
            <v>"Дорожная фирма "Агат", ООО</v>
          </cell>
        </row>
        <row r="320">
          <cell r="C320" t="str">
            <v>"Дорожная фирма "Агат", ООО</v>
          </cell>
        </row>
        <row r="321">
          <cell r="C321" t="str">
            <v>"Дорожная фирма "Агат", ООО</v>
          </cell>
        </row>
        <row r="322">
          <cell r="C322" t="str">
            <v>"Дорожная фирма "Агат", ООО</v>
          </cell>
        </row>
        <row r="323">
          <cell r="C323" t="str">
            <v>"Ленинградское ДРСУ", ОАО</v>
          </cell>
        </row>
        <row r="324">
          <cell r="C324" t="str">
            <v>"Ленинградское ДРСУ", ОАО</v>
          </cell>
        </row>
        <row r="325">
          <cell r="C325" t="str">
            <v>"КРЫМСКБЕТОНПРОМ", ООО</v>
          </cell>
        </row>
        <row r="326">
          <cell r="C326" t="str">
            <v>"КРЫМСКБЕТОНПРОМ", ООО</v>
          </cell>
        </row>
        <row r="327">
          <cell r="C327" t="str">
            <v>"КРЫМСКБЕТОНПРОМ", ООО</v>
          </cell>
        </row>
        <row r="328">
          <cell r="C328" t="str">
            <v>"КРЫМСКБЕТОНПРОМ", ООО</v>
          </cell>
        </row>
        <row r="329">
          <cell r="C329" t="str">
            <v>"КРЫМСКБЕТОНПРОМ", ООО</v>
          </cell>
        </row>
        <row r="330">
          <cell r="C330" t="str">
            <v>"КРЫМСКБЕТОНПРОМ", ООО</v>
          </cell>
        </row>
        <row r="331">
          <cell r="C331" t="str">
            <v>"КРЫМСКБЕТОНПРОМ", ООО</v>
          </cell>
        </row>
        <row r="332">
          <cell r="C332" t="str">
            <v>"КРЫМСКБЕТОНПРОМ", ООО</v>
          </cell>
        </row>
        <row r="333">
          <cell r="C333" t="str">
            <v>"КРЫМСКБЕТОНПРОМ", ООО</v>
          </cell>
        </row>
        <row r="334">
          <cell r="C334" t="str">
            <v>"КРЫМСКБЕТОНПРОМ", ООО</v>
          </cell>
        </row>
        <row r="335">
          <cell r="C335" t="str">
            <v>"КРЫМСКБЕТОНПРОМ", ООО</v>
          </cell>
        </row>
        <row r="336">
          <cell r="C336" t="str">
            <v>"КОНСТАНТА-2", ООО</v>
          </cell>
        </row>
        <row r="337">
          <cell r="C337" t="str">
            <v>"КОНСТАНТА-2", ООО</v>
          </cell>
        </row>
        <row r="338">
          <cell r="C338" t="str">
            <v>"КОНСТАНТА-2", ООО</v>
          </cell>
        </row>
        <row r="339">
          <cell r="C339" t="str">
            <v>"КОНСТАНТА-2", ООО</v>
          </cell>
        </row>
        <row r="340">
          <cell r="C340" t="str">
            <v>"КОНСТАНТА-2", ООО</v>
          </cell>
        </row>
        <row r="341">
          <cell r="C341" t="str">
            <v>"КОНСТАНТА-2", ООО</v>
          </cell>
        </row>
        <row r="342">
          <cell r="C342" t="str">
            <v>"КОНСТАНТА-2", ООО</v>
          </cell>
        </row>
        <row r="343">
          <cell r="C343" t="str">
            <v>"Прибой плюс" ООО</v>
          </cell>
        </row>
        <row r="344">
          <cell r="C344" t="str">
            <v>"Прибой плюс" ООО</v>
          </cell>
        </row>
        <row r="345">
          <cell r="C345" t="str">
            <v>"Прибой плюс" ООО</v>
          </cell>
        </row>
        <row r="346">
          <cell r="C346" t="str">
            <v>"Прибой плюс" ООО</v>
          </cell>
        </row>
        <row r="347">
          <cell r="C347" t="str">
            <v>"Прибой плюс" ООО</v>
          </cell>
        </row>
        <row r="348">
          <cell r="C348" t="str">
            <v>"Прибой плюс" ООО</v>
          </cell>
        </row>
        <row r="349">
          <cell r="C349" t="str">
            <v>"Прибой плюс" ООО</v>
          </cell>
        </row>
        <row r="350">
          <cell r="C350" t="str">
            <v>ИП Багманян Э.А</v>
          </cell>
        </row>
        <row r="351">
          <cell r="C351" t="str">
            <v>ИП Багманян Э.А</v>
          </cell>
        </row>
        <row r="352">
          <cell r="C352" t="str">
            <v>ИП Багманян Э.А</v>
          </cell>
        </row>
        <row r="353">
          <cell r="C353" t="str">
            <v>ИП Багманян Э.А</v>
          </cell>
        </row>
        <row r="354">
          <cell r="C354" t="str">
            <v>ИП Багманян Э.А</v>
          </cell>
        </row>
        <row r="355">
          <cell r="C355" t="str">
            <v>"АЗАК", ООО</v>
          </cell>
        </row>
        <row r="356">
          <cell r="C356" t="str">
            <v>"АЗАК", ООО</v>
          </cell>
        </row>
        <row r="357">
          <cell r="C357" t="str">
            <v>"АЗАК", ООО</v>
          </cell>
        </row>
        <row r="358">
          <cell r="C358" t="str">
            <v>"АЗАК", ООО</v>
          </cell>
        </row>
        <row r="359">
          <cell r="C359" t="str">
            <v>"АЗАК", ООО</v>
          </cell>
        </row>
        <row r="360">
          <cell r="C360" t="str">
            <v>"АЗАК", ООО</v>
          </cell>
        </row>
        <row r="361">
          <cell r="C361" t="str">
            <v>"АЗАК", ООО</v>
          </cell>
        </row>
        <row r="362">
          <cell r="C362" t="str">
            <v>"Южная Корона-БКЗ", ООО</v>
          </cell>
        </row>
        <row r="363">
          <cell r="C363" t="str">
            <v>"Южная Корона-БКЗ", ООО</v>
          </cell>
        </row>
        <row r="364">
          <cell r="C364" t="str">
            <v>"Южная Корона-БКЗ", ООО</v>
          </cell>
        </row>
        <row r="365">
          <cell r="C365" t="str">
            <v>"Южная Корона-БКЗ", ООО</v>
          </cell>
        </row>
        <row r="366">
          <cell r="C366" t="str">
            <v>"Южная Корона-БКЗ", ООО</v>
          </cell>
        </row>
        <row r="367">
          <cell r="C367" t="str">
            <v>"Южная Корона-БКЗ", ООО</v>
          </cell>
        </row>
        <row r="368">
          <cell r="C368" t="str">
            <v>"Южная Корона-БКЗ", ООО</v>
          </cell>
        </row>
        <row r="369">
          <cell r="C369" t="str">
            <v>"Южная Корона-БКЗ", ООО</v>
          </cell>
        </row>
        <row r="370">
          <cell r="C370" t="str">
            <v>"Южная Корона-БКЗ", ООО</v>
          </cell>
        </row>
        <row r="371">
          <cell r="C371" t="str">
            <v>"Южная Корона-БКЗ", ООО</v>
          </cell>
        </row>
        <row r="372">
          <cell r="C372" t="str">
            <v>ПКФ "ВОЛГА", ООО</v>
          </cell>
        </row>
        <row r="373">
          <cell r="C373" t="str">
            <v>ПКФ "ВОЛГА", ООО</v>
          </cell>
        </row>
        <row r="374">
          <cell r="C374" t="str">
            <v>ПКФ "ВОЛГА", ООО</v>
          </cell>
        </row>
        <row r="375">
          <cell r="C375" t="str">
            <v>ПКФ "ВОЛГА", ООО</v>
          </cell>
        </row>
        <row r="376">
          <cell r="C376" t="str">
            <v>ПКФ "ВОЛГА", ООО</v>
          </cell>
        </row>
        <row r="377">
          <cell r="C377" t="str">
            <v>"БЕТОН-СЕРВИС", ООО</v>
          </cell>
        </row>
        <row r="378">
          <cell r="C378" t="str">
            <v>"БЕТОН-СЕРВИС", ООО</v>
          </cell>
        </row>
        <row r="379">
          <cell r="C379" t="str">
            <v>"БЕТОН-СЕРВИС", ООО</v>
          </cell>
        </row>
        <row r="380">
          <cell r="C380" t="str">
            <v>"БЕТОН-СЕРВИС", ООО</v>
          </cell>
        </row>
        <row r="381">
          <cell r="C381" t="str">
            <v>"БЕТОН-СЕРВИС", ООО</v>
          </cell>
        </row>
        <row r="382">
          <cell r="C382" t="str">
            <v>"БЕТОН-СЕРВИС", ООО</v>
          </cell>
        </row>
        <row r="383">
          <cell r="C383" t="str">
            <v>"БЕТОН-СЕРВИС", ООО</v>
          </cell>
        </row>
        <row r="384">
          <cell r="C384" t="str">
            <v>"БЕТОН-СЕРВИС", ООО</v>
          </cell>
        </row>
        <row r="385">
          <cell r="C385" t="str">
            <v>"БЕТОН-СЕРВИС", ООО</v>
          </cell>
        </row>
        <row r="386">
          <cell r="C386" t="str">
            <v>"БЕТОН-СЕРВИС", ООО</v>
          </cell>
        </row>
        <row r="387">
          <cell r="C387" t="str">
            <v>"БЕТОН-СЕРВИС", ООО</v>
          </cell>
        </row>
        <row r="388">
          <cell r="C388" t="str">
            <v>"БЕТОН-СЕРВИС", ООО</v>
          </cell>
        </row>
        <row r="389">
          <cell r="C389" t="str">
            <v>"БЕТОН-СЕРВИС", ООО</v>
          </cell>
        </row>
        <row r="390">
          <cell r="C390" t="str">
            <v>"БЕТОН-СЕРВИС", ООО</v>
          </cell>
        </row>
        <row r="391">
          <cell r="C391" t="str">
            <v>"БЕТОН-СЕРВИС", ООО</v>
          </cell>
        </row>
        <row r="392">
          <cell r="C392" t="str">
            <v>"Гулькевичский" АПСК ОАО</v>
          </cell>
        </row>
        <row r="393">
          <cell r="C393" t="str">
            <v>"Гулькевичский" АПСК ОАО</v>
          </cell>
        </row>
        <row r="394">
          <cell r="C394" t="str">
            <v>"Гулькевичский" АПСК ОАО</v>
          </cell>
        </row>
        <row r="395">
          <cell r="C395" t="str">
            <v>"Гулькевичский" АПСК ОАО</v>
          </cell>
        </row>
        <row r="396">
          <cell r="C396" t="str">
            <v>"Гулькевичский" АПСК ОАО</v>
          </cell>
        </row>
        <row r="397">
          <cell r="C397" t="str">
            <v>"Гулькевичский" АПСК ОАО</v>
          </cell>
        </row>
        <row r="398">
          <cell r="C398" t="str">
            <v>"Гулькевичский" АПСК ОАО</v>
          </cell>
        </row>
        <row r="399">
          <cell r="C399" t="str">
            <v>"Призма", ООО</v>
          </cell>
        </row>
        <row r="400">
          <cell r="C400" t="str">
            <v>"Призма", ООО</v>
          </cell>
        </row>
        <row r="401">
          <cell r="C401" t="str">
            <v>"Призма", ООО</v>
          </cell>
        </row>
        <row r="402">
          <cell r="C402" t="str">
            <v>"Призма", ООО</v>
          </cell>
        </row>
        <row r="403">
          <cell r="C403" t="str">
            <v>"Призма", ООО</v>
          </cell>
        </row>
        <row r="404">
          <cell r="C404" t="str">
            <v>"Призма", ООО</v>
          </cell>
        </row>
        <row r="405">
          <cell r="C405" t="str">
            <v>"Призма", ООО</v>
          </cell>
        </row>
        <row r="406">
          <cell r="C406" t="str">
            <v>"Янтарь", ООО</v>
          </cell>
        </row>
        <row r="407">
          <cell r="C407" t="str">
            <v>"Янтарь", ООО</v>
          </cell>
        </row>
        <row r="408">
          <cell r="C408" t="str">
            <v>"Янтарь", ООО</v>
          </cell>
        </row>
        <row r="409">
          <cell r="C409" t="str">
            <v>"Янтарь", ООО</v>
          </cell>
        </row>
        <row r="410">
          <cell r="C410" t="str">
            <v>"Янтарь", ООО</v>
          </cell>
        </row>
        <row r="411">
          <cell r="C411" t="str">
            <v>"Янтарь", ООО</v>
          </cell>
        </row>
        <row r="412">
          <cell r="C412" t="str">
            <v>"Янтарь", ООО</v>
          </cell>
        </row>
        <row r="413">
          <cell r="C413" t="str">
            <v>"Янтарь", ООО</v>
          </cell>
        </row>
        <row r="414">
          <cell r="C414" t="str">
            <v>"Янтарь", ООО</v>
          </cell>
        </row>
        <row r="415">
          <cell r="C415" t="str">
            <v>"Янтарь", ООО</v>
          </cell>
        </row>
        <row r="416">
          <cell r="C416" t="str">
            <v>"Янтарь", ООО</v>
          </cell>
        </row>
        <row r="417">
          <cell r="C417" t="str">
            <v>"Янтарь", ООО</v>
          </cell>
        </row>
        <row r="418">
          <cell r="C418" t="str">
            <v>"Янтарь", ООО</v>
          </cell>
        </row>
        <row r="419">
          <cell r="C419" t="str">
            <v>"Янтарь", ООО</v>
          </cell>
        </row>
        <row r="420">
          <cell r="C420" t="str">
            <v>"Янтарь", ООО</v>
          </cell>
        </row>
        <row r="421">
          <cell r="C421" t="str">
            <v>"Янтарь", ООО</v>
          </cell>
        </row>
        <row r="422">
          <cell r="C422" t="str">
            <v>ООО "ПЖБИ"</v>
          </cell>
        </row>
        <row r="423">
          <cell r="C423" t="str">
            <v>ООО "ПЖБИ"</v>
          </cell>
        </row>
        <row r="424">
          <cell r="C424" t="str">
            <v>ООО "ПЖБИ"</v>
          </cell>
        </row>
        <row r="425">
          <cell r="C425" t="str">
            <v>ООО "ПЖБИ"</v>
          </cell>
        </row>
        <row r="426">
          <cell r="C426" t="str">
            <v>ООО "ПЖБИ"</v>
          </cell>
        </row>
        <row r="427">
          <cell r="C427" t="str">
            <v>ООО "ПЖБИ"</v>
          </cell>
        </row>
        <row r="428">
          <cell r="C428" t="str">
            <v>ООО "ПЖБИ"</v>
          </cell>
        </row>
        <row r="429">
          <cell r="C429" t="str">
            <v>ООО "ПЖБИ"</v>
          </cell>
        </row>
        <row r="430">
          <cell r="C430" t="str">
            <v>ООО "ПЖБИ"</v>
          </cell>
        </row>
        <row r="431">
          <cell r="C431" t="str">
            <v>ООО "ПЖБИ"</v>
          </cell>
        </row>
        <row r="432">
          <cell r="C432" t="str">
            <v>ООО "ПЖБИ"</v>
          </cell>
        </row>
        <row r="433">
          <cell r="C433" t="str">
            <v>ООО "ПЖБИ"</v>
          </cell>
        </row>
        <row r="434">
          <cell r="C434" t="str">
            <v>ООО "Кубань Бетон"</v>
          </cell>
        </row>
        <row r="435">
          <cell r="C435" t="str">
            <v>ООО "Кубань Бетон"</v>
          </cell>
        </row>
        <row r="436">
          <cell r="C436" t="str">
            <v>ООО "Кубань Бетон"</v>
          </cell>
        </row>
        <row r="437">
          <cell r="C437" t="str">
            <v>ООО "Кубань Бетон"</v>
          </cell>
        </row>
        <row r="438">
          <cell r="C438" t="str">
            <v>ООО "Кубань Бетон"</v>
          </cell>
        </row>
        <row r="439">
          <cell r="C439" t="str">
            <v>ООО "Кубань Бетон"</v>
          </cell>
        </row>
        <row r="440">
          <cell r="C440" t="str">
            <v>ООО "Кубань Бетон"</v>
          </cell>
        </row>
        <row r="441">
          <cell r="C441" t="str">
            <v>ООО "Кубань Бетон"</v>
          </cell>
        </row>
        <row r="442">
          <cell r="C442" t="str">
            <v>ООО "Кубань Бетон"</v>
          </cell>
        </row>
        <row r="443">
          <cell r="C443" t="str">
            <v>ООО "Кубань Бетон"</v>
          </cell>
        </row>
        <row r="444">
          <cell r="C444" t="str">
            <v>ООО "Кубань Бетон"</v>
          </cell>
        </row>
        <row r="445">
          <cell r="C445" t="str">
            <v>ООО "Кубань Бетон"</v>
          </cell>
        </row>
        <row r="446">
          <cell r="C446" t="str">
            <v>ООО "Кубань Бетон"</v>
          </cell>
        </row>
        <row r="447">
          <cell r="C447" t="str">
            <v>ООО "Кубань Бетон"</v>
          </cell>
        </row>
        <row r="448">
          <cell r="C448" t="str">
            <v>ООО "Кубань Бетон"</v>
          </cell>
        </row>
        <row r="449">
          <cell r="C449" t="str">
            <v>ООО "Кубань Бетон"</v>
          </cell>
        </row>
        <row r="450">
          <cell r="C450" t="str">
            <v>ООО "Кубань Бетон"</v>
          </cell>
        </row>
        <row r="451">
          <cell r="C451" t="str">
            <v>ООО "Кубань Бетон"</v>
          </cell>
        </row>
        <row r="452">
          <cell r="C452" t="str">
            <v>ООО "Кубань Бетон"</v>
          </cell>
        </row>
        <row r="453">
          <cell r="C453" t="str">
            <v>ООО "Кубань Бетон"</v>
          </cell>
        </row>
        <row r="454">
          <cell r="C454" t="str">
            <v>ООО "Славянкий Завод ЖБИ"</v>
          </cell>
        </row>
        <row r="455">
          <cell r="C455" t="str">
            <v>ООО "Славянкий Завод ЖБИ"</v>
          </cell>
        </row>
        <row r="456">
          <cell r="C456" t="str">
            <v>ООО "Славянкий Завод ЖБИ"</v>
          </cell>
        </row>
        <row r="457">
          <cell r="C457" t="str">
            <v>ООО "Славянкий Завод ЖБИ"</v>
          </cell>
        </row>
        <row r="458">
          <cell r="C458" t="str">
            <v>ООО "Славянкий Завод ЖБИ"</v>
          </cell>
        </row>
        <row r="459">
          <cell r="C459" t="str">
            <v>ООО "Славянкий Завод ЖБИ"</v>
          </cell>
        </row>
        <row r="460">
          <cell r="C460" t="str">
            <v>ООО "Славянкий Завод ЖБИ"</v>
          </cell>
        </row>
        <row r="461">
          <cell r="C461" t="str">
            <v>ООО "Славянкий Завод ЖБИ"</v>
          </cell>
        </row>
        <row r="462">
          <cell r="C462" t="str">
            <v>ООО "Славянкий Завод ЖБИ"</v>
          </cell>
        </row>
        <row r="463">
          <cell r="C463" t="str">
            <v>ООО "Славянкий Завод ЖБИ"</v>
          </cell>
        </row>
        <row r="464">
          <cell r="C464" t="str">
            <v>ООО "Славянкий Завод ЖБИ"</v>
          </cell>
        </row>
        <row r="465">
          <cell r="C465" t="str">
            <v>Гирейское ЗАО "ЖЕЛЕЗОБЕТОН"</v>
          </cell>
        </row>
        <row r="466">
          <cell r="C466" t="str">
            <v>Гирейское ЗАО "ЖЕЛЕЗОБЕТОН"</v>
          </cell>
        </row>
        <row r="467">
          <cell r="C467" t="str">
            <v>Гирейское ЗАО "ЖЕЛЕЗОБЕТОН"</v>
          </cell>
        </row>
        <row r="468">
          <cell r="C468" t="str">
            <v>Гирейское ЗАО "ЖЕЛЕЗОБЕТОН"</v>
          </cell>
        </row>
        <row r="469">
          <cell r="C469" t="str">
            <v>Гирейское ЗАО "ЖЕЛЕЗОБЕТОН"</v>
          </cell>
        </row>
        <row r="470">
          <cell r="C470" t="str">
            <v>Гирейское ЗАО "ЖЕЛЕЗОБЕТОН"</v>
          </cell>
        </row>
        <row r="471">
          <cell r="C471" t="str">
            <v>Гирейское ЗАО "ЖЕЛЕЗОБЕТОН"</v>
          </cell>
        </row>
        <row r="472">
          <cell r="C472" t="str">
            <v>ОАО Гулькечский завод бетонных блоков "Блок"</v>
          </cell>
        </row>
        <row r="473">
          <cell r="C473" t="str">
            <v>ОАО Гулькечский завод бетонных блоков "Блок"</v>
          </cell>
        </row>
        <row r="474">
          <cell r="C474" t="str">
            <v>ОАО Гулькечский завод бетонных блоков "Блок"</v>
          </cell>
        </row>
        <row r="475">
          <cell r="C475" t="str">
            <v>ОАО Гулькечский завод бетонных блоков "Блок"</v>
          </cell>
        </row>
        <row r="476">
          <cell r="C476" t="str">
            <v>ОАО Гулькечский завод бетонных блоков "Блок"</v>
          </cell>
        </row>
        <row r="477">
          <cell r="C477" t="str">
            <v>ОАО Гулькечский завод бетонных блоков "Блок"</v>
          </cell>
        </row>
        <row r="478">
          <cell r="C478" t="str">
            <v>ОАО Гулькечский завод бетонных блоков "Блок"</v>
          </cell>
        </row>
        <row r="479">
          <cell r="C479" t="str">
            <v>ООО "Теучежский завод ЖБИК"</v>
          </cell>
        </row>
        <row r="480">
          <cell r="C480" t="str">
            <v>ООО "Теучежский завод ЖБИК"</v>
          </cell>
        </row>
        <row r="481">
          <cell r="C481" t="str">
            <v>ООО "Теучежский завод ЖБИК"</v>
          </cell>
        </row>
        <row r="482">
          <cell r="C482" t="str">
            <v>ООО "Теучежский завод ЖБИК"</v>
          </cell>
        </row>
        <row r="483">
          <cell r="C483" t="str">
            <v>ООО "Теучежский завод ЖБИК"</v>
          </cell>
        </row>
        <row r="484">
          <cell r="C484" t="str">
            <v>ООО "Теучежский завод ЖБИК"</v>
          </cell>
        </row>
        <row r="485">
          <cell r="C485" t="str">
            <v>ООО "ГАРАНТ-ЖБИ"</v>
          </cell>
        </row>
        <row r="486">
          <cell r="C486" t="str">
            <v>ООО "ГАРАНТ-ЖБИ"</v>
          </cell>
        </row>
        <row r="487">
          <cell r="C487" t="str">
            <v>ООО "ГАРАНТ-ЖБИ"</v>
          </cell>
        </row>
        <row r="488">
          <cell r="C488" t="str">
            <v>ООО "ГАРАНТ-ЖБИ"</v>
          </cell>
        </row>
        <row r="489">
          <cell r="C489" t="str">
            <v>ООО "ГАРАНТ-ЖБИ"</v>
          </cell>
        </row>
        <row r="490">
          <cell r="C490" t="str">
            <v>ООО "ГАРАНТ-ЖБИ"</v>
          </cell>
        </row>
        <row r="491">
          <cell r="C491" t="str">
            <v>ООО "ГАРАНТ-ЖБИ"</v>
          </cell>
        </row>
        <row r="492">
          <cell r="C492" t="str">
            <v>ООО "ГАРАНТ-ЖБИ"</v>
          </cell>
        </row>
        <row r="493">
          <cell r="C493" t="str">
            <v>ООО "ГАРАНТ-ЖБИ"</v>
          </cell>
        </row>
        <row r="494">
          <cell r="C494" t="str">
            <v>ООО "ГАРАНТ-ЖБИ"</v>
          </cell>
        </row>
        <row r="495">
          <cell r="C495" t="str">
            <v>ООО "ГАРАНТ-ЖБИ"</v>
          </cell>
        </row>
        <row r="496">
          <cell r="C496" t="str">
            <v>ООО "ГАРАНТ-ЖБИ"</v>
          </cell>
        </row>
        <row r="497">
          <cell r="C497" t="str">
            <v>ООО "ГАРАНТ-ЖБИ"</v>
          </cell>
        </row>
        <row r="498">
          <cell r="C498" t="str">
            <v>ООО "ГАРАНТ-ЖБИ"</v>
          </cell>
        </row>
        <row r="499">
          <cell r="C499" t="str">
            <v>ООО "ГАРАНТ-ЖБИ"</v>
          </cell>
        </row>
        <row r="500">
          <cell r="C500" t="str">
            <v>ООО "ГАРАНТ-ЖБИ"</v>
          </cell>
        </row>
        <row r="501">
          <cell r="C501" t="str">
            <v>ООО "ГАРАНТ-ЖБИ"</v>
          </cell>
        </row>
        <row r="502">
          <cell r="C502" t="str">
            <v>ООО "ГАРАНТ-ЖБИ"</v>
          </cell>
        </row>
        <row r="503">
          <cell r="C503" t="str">
            <v>ООО "ГАРАНТ-ЖБИ"</v>
          </cell>
        </row>
        <row r="504">
          <cell r="C504" t="str">
            <v>ООО "ГАРАНТ-ЖБИ"</v>
          </cell>
        </row>
        <row r="505">
          <cell r="C505" t="str">
            <v>ООО "ГАРАНТ-ЖБИ"</v>
          </cell>
        </row>
        <row r="507">
          <cell r="C507" t="str">
            <v xml:space="preserve">"Анапский ЗЖБИ", ЗАО </v>
          </cell>
        </row>
        <row r="508">
          <cell r="C508" t="str">
            <v xml:space="preserve">"Анапский ЗЖБИ", ЗАО </v>
          </cell>
        </row>
        <row r="509">
          <cell r="C509" t="str">
            <v xml:space="preserve">"Анапский ЗЖБИ", ЗАО </v>
          </cell>
        </row>
        <row r="510">
          <cell r="C510" t="str">
            <v>"БЕТОНАР", ООО</v>
          </cell>
        </row>
        <row r="511">
          <cell r="C511" t="str">
            <v>"БЕТОНАР", ООО</v>
          </cell>
        </row>
        <row r="512">
          <cell r="C512" t="str">
            <v>"БЕТОНАР", ООО</v>
          </cell>
        </row>
        <row r="513">
          <cell r="C513" t="str">
            <v>"БЕТОНАР", ООО</v>
          </cell>
        </row>
        <row r="514">
          <cell r="C514" t="str">
            <v>"ВЕК" ООО</v>
          </cell>
        </row>
        <row r="515">
          <cell r="C515" t="str">
            <v>"ВЕК" ООО</v>
          </cell>
        </row>
        <row r="516">
          <cell r="C516" t="str">
            <v>"ВЕК" ООО</v>
          </cell>
        </row>
        <row r="517">
          <cell r="C517" t="str">
            <v>"ВЕК" ООО</v>
          </cell>
        </row>
        <row r="518">
          <cell r="C518" t="str">
            <v>"Выбор-С", ООО, г.Новороссийск</v>
          </cell>
        </row>
        <row r="519">
          <cell r="C519" t="str">
            <v>"Выбор-С", ООО, г.Новороссийск</v>
          </cell>
        </row>
        <row r="520">
          <cell r="C520" t="str">
            <v>"Выбор-С", ООО, г.Новороссийск</v>
          </cell>
        </row>
        <row r="521">
          <cell r="C521" t="str">
            <v>"Выбор-С", ООО, г.Новороссийск</v>
          </cell>
        </row>
        <row r="522">
          <cell r="C522" t="str">
            <v>"Выбор-С", ООО, г.Курганинск</v>
          </cell>
        </row>
        <row r="523">
          <cell r="C523" t="str">
            <v>"Выбор-С", ООО, г.Курганинск</v>
          </cell>
        </row>
        <row r="524">
          <cell r="C524" t="str">
            <v>"Выбор-С", ООО, г.Курганинск</v>
          </cell>
        </row>
        <row r="525">
          <cell r="C525" t="str">
            <v>"Выбор-С", ООО, г.Курганинск</v>
          </cell>
        </row>
        <row r="526">
          <cell r="C526" t="str">
            <v xml:space="preserve">"Домостроитель", ОАО </v>
          </cell>
        </row>
        <row r="527">
          <cell r="C527" t="str">
            <v xml:space="preserve">"Домостроитель", ОАО </v>
          </cell>
        </row>
        <row r="528">
          <cell r="C528" t="str">
            <v xml:space="preserve">"Домостроитель", ОАО </v>
          </cell>
        </row>
        <row r="529">
          <cell r="C529" t="str">
            <v>"ЗЖБИ № 7", ЗАО</v>
          </cell>
        </row>
        <row r="530">
          <cell r="C530" t="str">
            <v>"ВЛАД" ООО</v>
          </cell>
        </row>
        <row r="531">
          <cell r="C531" t="str">
            <v>"ВЛАД" ООО</v>
          </cell>
        </row>
        <row r="532">
          <cell r="C532" t="str">
            <v>"Кредо", ООО</v>
          </cell>
        </row>
        <row r="533">
          <cell r="C533" t="str">
            <v>"Кредо", ООО</v>
          </cell>
        </row>
        <row r="534">
          <cell r="C534" t="str">
            <v>"Кредо", ООО</v>
          </cell>
        </row>
        <row r="535">
          <cell r="C535" t="str">
            <v>"Кредо", ООО</v>
          </cell>
        </row>
        <row r="536">
          <cell r="C536" t="str">
            <v>"Кредо", ООО</v>
          </cell>
        </row>
        <row r="537">
          <cell r="C537" t="str">
            <v>"Кредо", ООО</v>
          </cell>
        </row>
        <row r="538">
          <cell r="C538" t="str">
            <v>"Кредо", ООО</v>
          </cell>
        </row>
        <row r="539">
          <cell r="C539" t="str">
            <v>"Кредо", ООО</v>
          </cell>
        </row>
        <row r="540">
          <cell r="C540" t="str">
            <v>"Кредо", ООО</v>
          </cell>
        </row>
        <row r="541">
          <cell r="C541" t="str">
            <v>"Кредо", ООО</v>
          </cell>
        </row>
        <row r="542">
          <cell r="C542" t="str">
            <v>"Усть-Лабинский завод МЖБК", ООО</v>
          </cell>
        </row>
        <row r="543">
          <cell r="C543" t="str">
            <v>"Усть-Лабинский завод МЖБК", ООО</v>
          </cell>
        </row>
        <row r="544">
          <cell r="C544" t="str">
            <v>"Усть-Лабинский завод МЖБК", ООО</v>
          </cell>
        </row>
        <row r="545">
          <cell r="C545" t="str">
            <v>"Усть-Лабинский завод МЖБК", ООО</v>
          </cell>
        </row>
        <row r="546">
          <cell r="C546" t="str">
            <v>"Усть-Лабинский завод МЖБК", ООО</v>
          </cell>
        </row>
        <row r="547">
          <cell r="C547" t="str">
            <v xml:space="preserve">"Опытный ЗЖБИ", ОАО </v>
          </cell>
        </row>
        <row r="548">
          <cell r="C548" t="str">
            <v xml:space="preserve">"Опытный ЗЖБИ", ОАО </v>
          </cell>
        </row>
        <row r="549">
          <cell r="C549" t="str">
            <v xml:space="preserve">"Опытный ЗЖБИ", ОАО </v>
          </cell>
        </row>
        <row r="550">
          <cell r="C550" t="str">
            <v xml:space="preserve">"Опытный ЗЖБИ", ОАО </v>
          </cell>
        </row>
        <row r="551">
          <cell r="C551" t="str">
            <v xml:space="preserve">"Опытный ЗЖБИ", ОАО </v>
          </cell>
        </row>
        <row r="552">
          <cell r="C552" t="str">
            <v xml:space="preserve">"Опытный ЗЖБИ", ОАО </v>
          </cell>
        </row>
        <row r="553">
          <cell r="C553" t="str">
            <v xml:space="preserve">"Опытный ЗЖБИ", ОАО </v>
          </cell>
        </row>
        <row r="554">
          <cell r="C554" t="str">
            <v>"Ростовавтомост", ОАО</v>
          </cell>
        </row>
        <row r="555">
          <cell r="C555" t="str">
            <v>"Ростовавтомост", ОАО</v>
          </cell>
        </row>
        <row r="556">
          <cell r="C556" t="str">
            <v>"Ростовавтомост", ОАО</v>
          </cell>
        </row>
        <row r="557">
          <cell r="C557" t="str">
            <v>"РОСМОНТАЖ", ООО</v>
          </cell>
        </row>
        <row r="558">
          <cell r="C558" t="str">
            <v>"РОСМОНТАЖ", ООО</v>
          </cell>
        </row>
        <row r="559">
          <cell r="C559" t="str">
            <v>"РОСМОНТАЖ", ООО</v>
          </cell>
        </row>
        <row r="560">
          <cell r="C560" t="str">
            <v>"РОСМОНТАЖ", ООО</v>
          </cell>
        </row>
        <row r="561">
          <cell r="C561" t="str">
            <v>"РОСМОНТАЖ", ООО</v>
          </cell>
        </row>
        <row r="562">
          <cell r="C562" t="str">
            <v>"ТЕРЕМ", ООО, г.Горячий Ключ</v>
          </cell>
        </row>
        <row r="563">
          <cell r="C563" t="str">
            <v>"ТЕРЕМ", ООО, г.Горячий Ключ</v>
          </cell>
        </row>
        <row r="564">
          <cell r="C564" t="str">
            <v>"ТЕРЕМ", ООО, г.Горячий Ключ</v>
          </cell>
        </row>
        <row r="565">
          <cell r="C565" t="str">
            <v>"ТЕРЕМ", ООО, г.Горячий Ключ</v>
          </cell>
        </row>
        <row r="566">
          <cell r="C566" t="str">
            <v>"ТЕРЕМ", ООО, г.Горячий Ключ</v>
          </cell>
        </row>
        <row r="567">
          <cell r="C567" t="str">
            <v>"ТЕРЕМ", ООО, г.Горячий Ключ</v>
          </cell>
        </row>
        <row r="568">
          <cell r="C568" t="str">
            <v>"ТЗЖБИ", ОАО</v>
          </cell>
        </row>
        <row r="569">
          <cell r="C569" t="str">
            <v>"ТЗЖБИ", ОАО</v>
          </cell>
        </row>
        <row r="570">
          <cell r="C570" t="str">
            <v>"ТЗЖБИ", ОАО</v>
          </cell>
        </row>
        <row r="571">
          <cell r="C571" t="str">
            <v>"ТЗЖБИ", ОАО</v>
          </cell>
        </row>
        <row r="572">
          <cell r="C572" t="str">
            <v>"ТЗЖБИ", ОАО</v>
          </cell>
        </row>
        <row r="573">
          <cell r="C573" t="str">
            <v>"МОЛОТ", ООО</v>
          </cell>
        </row>
        <row r="574">
          <cell r="C574" t="str">
            <v>"МОЛОТ", ООО</v>
          </cell>
        </row>
        <row r="575">
          <cell r="C575" t="str">
            <v>"МОЛОТ", ООО</v>
          </cell>
        </row>
        <row r="576">
          <cell r="C576" t="str">
            <v>"МОЛОТ", ООО</v>
          </cell>
        </row>
        <row r="577">
          <cell r="C577" t="str">
            <v>"Югстрой"</v>
          </cell>
        </row>
        <row r="578">
          <cell r="C578" t="str">
            <v>"Югстрой"</v>
          </cell>
        </row>
        <row r="579">
          <cell r="C579" t="str">
            <v>"Югстрой"</v>
          </cell>
        </row>
        <row r="580">
          <cell r="C580" t="str">
            <v>"Отрадненское ДРСУ", ОАО</v>
          </cell>
        </row>
        <row r="581">
          <cell r="C581" t="str">
            <v>"Отрадненское ДРСУ", ОАО</v>
          </cell>
        </row>
        <row r="582">
          <cell r="C582" t="str">
            <v>"Отрадненское ДРСУ", ОАО</v>
          </cell>
        </row>
        <row r="583">
          <cell r="C583" t="str">
            <v>"РегионДорСтрой", ООО</v>
          </cell>
        </row>
        <row r="584">
          <cell r="C584" t="str">
            <v>"РегионДорСтрой", ООО</v>
          </cell>
        </row>
        <row r="585">
          <cell r="C585" t="str">
            <v>"РегионДорСтрой", ООО</v>
          </cell>
        </row>
        <row r="586">
          <cell r="C586" t="str">
            <v>"РегионДорСтрой", ООО</v>
          </cell>
        </row>
        <row r="587">
          <cell r="C587" t="str">
            <v>"Дорожная фирма "Агат", ООО</v>
          </cell>
        </row>
        <row r="588">
          <cell r="C588" t="str">
            <v>"Дорожная фирма "Агат", ООО</v>
          </cell>
        </row>
        <row r="589">
          <cell r="C589" t="str">
            <v>"Дорожная фирма "Агат", ООО</v>
          </cell>
        </row>
        <row r="590">
          <cell r="C590" t="str">
            <v>"Ленинградское ДРСУ", ОАО</v>
          </cell>
        </row>
        <row r="591">
          <cell r="C591" t="str">
            <v>"Ленинградское ДРСУ", ОАО</v>
          </cell>
        </row>
        <row r="592">
          <cell r="C592" t="str">
            <v>"Ленинградское ДРСУ", ОАО</v>
          </cell>
        </row>
        <row r="593">
          <cell r="C593" t="str">
            <v>"Ленинградское ДРСУ", ОАО</v>
          </cell>
        </row>
        <row r="594">
          <cell r="C594" t="str">
            <v>"КРЫМСКБЕТОНПРОМ", ООО</v>
          </cell>
        </row>
        <row r="595">
          <cell r="C595" t="str">
            <v>"КРЫМСКБЕТОНПРОМ", ООО</v>
          </cell>
        </row>
        <row r="596">
          <cell r="C596" t="str">
            <v>ИП Багманян Э.А</v>
          </cell>
        </row>
        <row r="597">
          <cell r="C597" t="str">
            <v>ИП Багманян Э.А</v>
          </cell>
        </row>
        <row r="598">
          <cell r="C598" t="str">
            <v>ИП Багманян Э.А</v>
          </cell>
        </row>
        <row r="599">
          <cell r="C599" t="str">
            <v>ИП Багманян Э.А</v>
          </cell>
        </row>
        <row r="600">
          <cell r="C600" t="str">
            <v>ИП Багманян Э.А</v>
          </cell>
        </row>
        <row r="601">
          <cell r="C601" t="str">
            <v>"АЗАК", ООО</v>
          </cell>
        </row>
        <row r="602">
          <cell r="C602" t="str">
            <v>"АЗАК", ООО</v>
          </cell>
        </row>
        <row r="603">
          <cell r="C603" t="str">
            <v>"АЗАК", ООО</v>
          </cell>
        </row>
        <row r="604">
          <cell r="C604" t="str">
            <v>"БЕТОН-СЕРВИС", ООО</v>
          </cell>
        </row>
        <row r="605">
          <cell r="C605" t="str">
            <v>"БЕТОН-СЕРВИС", ООО</v>
          </cell>
        </row>
        <row r="606">
          <cell r="C606" t="str">
            <v>"БЕТОН-СЕРВИС", ООО</v>
          </cell>
        </row>
        <row r="607">
          <cell r="C607" t="str">
            <v>"БЕТОН-СЕРВИС", ООО</v>
          </cell>
        </row>
        <row r="608">
          <cell r="C608" t="str">
            <v>"БЕТОН-СЕРВИС", ООО</v>
          </cell>
        </row>
        <row r="609">
          <cell r="C609" t="str">
            <v>"БЕТОН-СЕРВИС", ООО</v>
          </cell>
        </row>
        <row r="610">
          <cell r="C610" t="str">
            <v>"БЕТОН-СЕРВИС", ООО</v>
          </cell>
        </row>
        <row r="611">
          <cell r="C611" t="str">
            <v>"Янтарь", ООО</v>
          </cell>
        </row>
        <row r="612">
          <cell r="C612" t="str">
            <v>"Янтарь", ООО</v>
          </cell>
        </row>
        <row r="613">
          <cell r="C613" t="str">
            <v>"Янтарь", ООО</v>
          </cell>
        </row>
        <row r="614">
          <cell r="C614" t="str">
            <v>ООО "Славянкий Завод ЖБИ"</v>
          </cell>
        </row>
        <row r="615">
          <cell r="C615" t="str">
            <v>ООО "Славянкий Завод ЖБИ"</v>
          </cell>
        </row>
        <row r="616">
          <cell r="C616" t="str">
            <v>ОАО Гулькечский завод бетонных блоков "Блок"</v>
          </cell>
        </row>
        <row r="617">
          <cell r="C617" t="str">
            <v>ОАО Гулькечский завод бетонных блоков "Блок"</v>
          </cell>
        </row>
        <row r="618">
          <cell r="C618" t="str">
            <v>ООО "ПЖБИ"</v>
          </cell>
        </row>
        <row r="619">
          <cell r="C619" t="str">
            <v>ООО "ПЖБИ"</v>
          </cell>
        </row>
        <row r="620">
          <cell r="C620" t="str">
            <v>ООО "Теучежский завод ЖБИК"</v>
          </cell>
        </row>
        <row r="621">
          <cell r="C621" t="str">
            <v>ООО "Теучежский завод ЖБИК"</v>
          </cell>
        </row>
        <row r="622">
          <cell r="C622" t="str">
            <v>ООО "Теучежский завод ЖБИК"</v>
          </cell>
        </row>
        <row r="623">
          <cell r="C623" t="str">
            <v>ООО "Теучежский завод ЖБИК"</v>
          </cell>
        </row>
      </sheetData>
      <sheetData sheetId="16">
        <row r="235">
          <cell r="C235" t="str">
            <v>"Выбор-С", ООО, г.Новороссийск</v>
          </cell>
          <cell r="D235" t="str">
            <v>Тротуарная плитка "Ла-Линия", толщина 6см(серая)</v>
          </cell>
          <cell r="G235">
            <v>474.58</v>
          </cell>
          <cell r="K235" t="str">
            <v>"Выбор-С", ООО, г.Новороссийск</v>
          </cell>
        </row>
        <row r="236">
          <cell r="C236" t="str">
            <v>"Выбор-С", ООО, г.Новороссийск</v>
          </cell>
          <cell r="D236" t="str">
            <v>Тротуарная плитка "Ла-Линия", толщина 6см(белая)</v>
          </cell>
          <cell r="G236">
            <v>555.08000000000004</v>
          </cell>
          <cell r="K236" t="str">
            <v>"Выбор-С", ООО, Северский р-н, пос.Афипский</v>
          </cell>
        </row>
        <row r="237">
          <cell r="C237" t="str">
            <v>"Выбор-С", ООО, г.Новороссийск</v>
          </cell>
          <cell r="D237" t="str">
            <v>Тротуарная плитка "Ла-Линия", толщина 6см(красная)</v>
          </cell>
          <cell r="G237">
            <v>529.66</v>
          </cell>
          <cell r="K237" t="str">
            <v>"Выбор-С", ООО, г.Курганинск</v>
          </cell>
        </row>
        <row r="238">
          <cell r="C238" t="str">
            <v>"Выбор-С", ООО, г.Новороссийск</v>
          </cell>
          <cell r="D238" t="str">
            <v>Тротуарная плитка "Ла-Линия", толщина 6см(черная, коричневая)</v>
          </cell>
          <cell r="G238">
            <v>546.61</v>
          </cell>
        </row>
        <row r="239">
          <cell r="C239" t="str">
            <v>"Выбор-С", ООО, г.Новороссийск</v>
          </cell>
          <cell r="D239" t="str">
            <v>Тротуарная плитка "Ла-Линия", толщина 6см(желтая)</v>
          </cell>
          <cell r="G239">
            <v>618.64</v>
          </cell>
        </row>
        <row r="240">
          <cell r="C240" t="str">
            <v>"Выбор-С", ООО, г.Новороссийск</v>
          </cell>
          <cell r="D240" t="str">
            <v>Тротуарная плитка "Ла-Линия", толщина 6см(синяя, оранжевая)</v>
          </cell>
          <cell r="G240">
            <v>635.59</v>
          </cell>
        </row>
        <row r="241">
          <cell r="C241" t="str">
            <v>"Выбор-С", ООО, г.Новороссийск</v>
          </cell>
          <cell r="D241" t="str">
            <v>Тротуарная плитка "Ла-Линия", толщина 6см(зеленая)</v>
          </cell>
          <cell r="G241">
            <v>686.44</v>
          </cell>
        </row>
        <row r="242">
          <cell r="C242" t="str">
            <v>"Выбор-С", ООО, г.Новороссийск</v>
          </cell>
          <cell r="D242" t="str">
            <v>Тротуарная плитка "Шапка епископа", толщина 6см (серая)</v>
          </cell>
          <cell r="G242">
            <v>483.05</v>
          </cell>
        </row>
        <row r="243">
          <cell r="C243" t="str">
            <v>"Выбор-С", ООО, г.Новороссийск</v>
          </cell>
          <cell r="D243" t="str">
            <v>Тротуарная плитка "Шапка епископа", толщина 6см (белая)</v>
          </cell>
          <cell r="G243">
            <v>563.55999999999995</v>
          </cell>
        </row>
        <row r="244">
          <cell r="C244" t="str">
            <v>"Выбор-С", ООО, г.Новороссийск</v>
          </cell>
          <cell r="D244" t="str">
            <v>Тротуарная плитка "Шапка епископа", толщина 6см (черная, красная, коричневая)</v>
          </cell>
          <cell r="G244">
            <v>546.61</v>
          </cell>
        </row>
        <row r="245">
          <cell r="C245" t="str">
            <v>"Выбор-С", ООО, г.Новороссийск</v>
          </cell>
          <cell r="D245" t="str">
            <v>Тротуарная плитка "Шапка епископа", толщина 6см (синяя, желтая, оранжевая)</v>
          </cell>
          <cell r="G245">
            <v>635.59</v>
          </cell>
        </row>
        <row r="246">
          <cell r="C246" t="str">
            <v>"Выбор-С", ООО, г.Новороссийск</v>
          </cell>
          <cell r="D246" t="str">
            <v>Тротуарная плитка "Шапка епископа", толщина 6см (зеленая)</v>
          </cell>
          <cell r="G246">
            <v>686.44</v>
          </cell>
        </row>
        <row r="247">
          <cell r="C247" t="str">
            <v>"Выбор-С", ООО, г.Новороссийск</v>
          </cell>
          <cell r="D247" t="str">
            <v>Тактильная плитка 300х300 (серая), толщина 6см. (квадратный риф)</v>
          </cell>
          <cell r="G247">
            <v>1012.71</v>
          </cell>
          <cell r="J247">
            <v>0.14399999999999999</v>
          </cell>
        </row>
        <row r="248">
          <cell r="C248" t="str">
            <v>"Выбор-С", ООО, г.Новороссийск</v>
          </cell>
          <cell r="D248" t="str">
            <v>Тактильная плитка 300х300 (красная), толщина 6см. (квадратный риф)</v>
          </cell>
          <cell r="G248">
            <v>1322.03</v>
          </cell>
          <cell r="J248">
            <v>0.14399999999999999</v>
          </cell>
        </row>
        <row r="249">
          <cell r="C249" t="str">
            <v>"Выбор-С", ООО, г.Новороссийск</v>
          </cell>
          <cell r="D249" t="str">
            <v>Тактильная плитка 300х300 (желтая), толщина 6см. (квадратный риф)</v>
          </cell>
          <cell r="G249">
            <v>1461.86</v>
          </cell>
          <cell r="J249">
            <v>0.14399999999999999</v>
          </cell>
        </row>
        <row r="250">
          <cell r="C250" t="str">
            <v>"Выбор-С", ООО, г.Новороссийск</v>
          </cell>
          <cell r="D250" t="str">
            <v>Тактильная плитка 300х300 (темно-желтая), толщина 6см. (квадратный риф)</v>
          </cell>
          <cell r="G250">
            <v>1275.42</v>
          </cell>
          <cell r="J250">
            <v>0.14399999999999999</v>
          </cell>
        </row>
        <row r="251">
          <cell r="C251" t="str">
            <v>"Выбор-С", ООО, г.Новороссийск</v>
          </cell>
          <cell r="D251" t="str">
            <v>Тактильная плитка 300х300 (серая), толщина 6см. (продольный и косообразный риф)</v>
          </cell>
          <cell r="G251">
            <v>830.51</v>
          </cell>
          <cell r="J251">
            <v>0.14399999999999999</v>
          </cell>
        </row>
        <row r="252">
          <cell r="C252" t="str">
            <v>"Выбор-С", ООО, г.Новороссийск</v>
          </cell>
          <cell r="D252" t="str">
            <v>Тактильная плитка 300х300 (красная), толщина 6см. (продольный и косообразный риф)</v>
          </cell>
          <cell r="G252">
            <v>936.44</v>
          </cell>
          <cell r="J252">
            <v>0.14399999999999999</v>
          </cell>
        </row>
        <row r="253">
          <cell r="C253" t="str">
            <v>"Выбор-С", ООО, г.Новороссийск</v>
          </cell>
          <cell r="D253" t="str">
            <v>Тактильная плитка 300х300 (желтая), толщина 6см. (продольный и косообразный риф)</v>
          </cell>
          <cell r="G253">
            <v>1080.51</v>
          </cell>
          <cell r="J253">
            <v>0.14399999999999999</v>
          </cell>
        </row>
        <row r="254">
          <cell r="C254" t="str">
            <v>"Выбор-С", ООО, г.Новороссийск</v>
          </cell>
          <cell r="D254" t="str">
            <v>Тактильная плитка 500х500 (серая), толщина 5см. (квадратный, продольный и косообразный риф)</v>
          </cell>
          <cell r="G254">
            <v>847.46</v>
          </cell>
          <cell r="J254">
            <v>0.12</v>
          </cell>
        </row>
        <row r="255">
          <cell r="C255" t="str">
            <v>"Выбор-С", ООО, г.Новороссийск</v>
          </cell>
          <cell r="D255" t="str">
            <v>Тактильная плитка 500х500 (красная), толщина 5см. (квадратный, продольный и косообразный риф)</v>
          </cell>
          <cell r="G255">
            <v>1114.4100000000001</v>
          </cell>
          <cell r="J255">
            <v>0.12</v>
          </cell>
        </row>
        <row r="256">
          <cell r="C256" t="str">
            <v>"Выбор-С", ООО, г.Новороссийск</v>
          </cell>
          <cell r="D256" t="str">
            <v>Тактильная плитка 500х500 (желтая), толщина 5см. (квадратный, продольный и косообразный риф)</v>
          </cell>
          <cell r="G256">
            <v>1220.3399999999999</v>
          </cell>
          <cell r="J256">
            <v>0.12</v>
          </cell>
        </row>
        <row r="257">
          <cell r="C257" t="str">
            <v>"Выбор-С", ООО, г.Новороссийск</v>
          </cell>
          <cell r="D257" t="str">
            <v>Тактильная плитка 500х500 (темно-желтая), толщина 5см. (квадратный, продольный и косообразный риф)</v>
          </cell>
          <cell r="G257">
            <v>1101.69</v>
          </cell>
          <cell r="J257">
            <v>0.12</v>
          </cell>
        </row>
        <row r="258">
          <cell r="C258" t="str">
            <v>"Выбор-С", ООО</v>
          </cell>
          <cell r="D258" t="str">
            <v>Лоток прикромочный ЛП 100.50.23/18</v>
          </cell>
          <cell r="G258">
            <v>953.39</v>
          </cell>
        </row>
        <row r="259">
          <cell r="C259" t="str">
            <v>"Выбор-С", ООО</v>
          </cell>
          <cell r="D259" t="str">
            <v>Лоток тротуарный ЛТ 50.20.6 (серый)</v>
          </cell>
          <cell r="G259">
            <v>97.46</v>
          </cell>
        </row>
        <row r="260">
          <cell r="C260" t="str">
            <v>"Выбор-С", ООО</v>
          </cell>
          <cell r="D260" t="str">
            <v>Бетон М-100 В-7,5 П3</v>
          </cell>
          <cell r="G260">
            <v>2194.92</v>
          </cell>
        </row>
        <row r="261">
          <cell r="C261" t="str">
            <v>"Выбор-С", ООО</v>
          </cell>
          <cell r="D261" t="str">
            <v>Бетон М-100 В-7,5 П4</v>
          </cell>
          <cell r="G261">
            <v>2233.0500000000002</v>
          </cell>
        </row>
        <row r="262">
          <cell r="C262" t="str">
            <v>"Выбор-С", ООО</v>
          </cell>
          <cell r="D262" t="str">
            <v>Бетон М-150 В-12,5 П3</v>
          </cell>
          <cell r="G262">
            <v>2279.66</v>
          </cell>
        </row>
        <row r="263">
          <cell r="C263" t="str">
            <v>"Выбор-С", ООО</v>
          </cell>
          <cell r="D263" t="str">
            <v>Бетон М-150 В-12,5 П4</v>
          </cell>
          <cell r="G263">
            <v>2292.37</v>
          </cell>
        </row>
        <row r="264">
          <cell r="C264" t="str">
            <v>"Выбор-С", ООО</v>
          </cell>
          <cell r="D264" t="str">
            <v>Бетон М-150 В-10 П3</v>
          </cell>
          <cell r="G264">
            <v>2279.66</v>
          </cell>
        </row>
        <row r="265">
          <cell r="C265" t="str">
            <v>"Выбор-С", ООО</v>
          </cell>
          <cell r="D265" t="str">
            <v>Бетон М-150 В-10 П4</v>
          </cell>
          <cell r="G265">
            <v>2292.37</v>
          </cell>
        </row>
        <row r="266">
          <cell r="C266" t="str">
            <v>"Выбор-С", ООО</v>
          </cell>
          <cell r="D266" t="str">
            <v>Бетон М-200 В-15,0 П3</v>
          </cell>
          <cell r="G266">
            <v>2313.56</v>
          </cell>
        </row>
        <row r="267">
          <cell r="C267" t="str">
            <v>"Выбор-С", ООО</v>
          </cell>
          <cell r="D267" t="str">
            <v>Бетон М-200 В-15,0 П4</v>
          </cell>
          <cell r="G267">
            <v>2334.75</v>
          </cell>
        </row>
        <row r="268">
          <cell r="C268" t="str">
            <v>"Выбор-С", ООО</v>
          </cell>
          <cell r="D268" t="str">
            <v>Бетон М-250 В-20,0 П3</v>
          </cell>
          <cell r="G268">
            <v>2411.02</v>
          </cell>
        </row>
        <row r="269">
          <cell r="C269" t="str">
            <v>"Выбор-С", ООО</v>
          </cell>
          <cell r="D269" t="str">
            <v>Бетон М-250 В-20,0 П4</v>
          </cell>
          <cell r="G269">
            <v>2461.86</v>
          </cell>
        </row>
        <row r="270">
          <cell r="C270" t="str">
            <v>"Выбор-С", ООО</v>
          </cell>
          <cell r="D270" t="str">
            <v>Бетон М-300 В-22,5 П3</v>
          </cell>
          <cell r="G270">
            <v>2555.08</v>
          </cell>
        </row>
        <row r="271">
          <cell r="C271" t="str">
            <v>"Выбор-С", ООО</v>
          </cell>
          <cell r="D271" t="str">
            <v>Бетон М-300 В-22,5 П4</v>
          </cell>
          <cell r="G271">
            <v>2588.98</v>
          </cell>
        </row>
        <row r="272">
          <cell r="C272" t="str">
            <v>"Выбор-С", ООО</v>
          </cell>
          <cell r="D272" t="str">
            <v>Бетон М-350 В-25,0 П3</v>
          </cell>
          <cell r="G272">
            <v>2661.02</v>
          </cell>
        </row>
        <row r="273">
          <cell r="C273" t="str">
            <v>"Выбор-С", ООО</v>
          </cell>
          <cell r="D273" t="str">
            <v>Бетон М-350 В-25,0 П4</v>
          </cell>
          <cell r="G273">
            <v>2703.39</v>
          </cell>
        </row>
        <row r="274">
          <cell r="C274" t="str">
            <v>"Выбор-С", ООО</v>
          </cell>
          <cell r="D274" t="str">
            <v>Бетон М-400 В-30,0 П3</v>
          </cell>
          <cell r="G274">
            <v>2792.37</v>
          </cell>
        </row>
        <row r="275">
          <cell r="C275" t="str">
            <v>"Выбор-С", ООО</v>
          </cell>
          <cell r="D275" t="str">
            <v>Бетон М-400 В-30,0 П4</v>
          </cell>
          <cell r="G275">
            <v>2851.69</v>
          </cell>
        </row>
        <row r="276">
          <cell r="C276" t="str">
            <v>"Выбор-С", ООО</v>
          </cell>
          <cell r="D276" t="str">
            <v>Бетон М-450 В-35,0 П3</v>
          </cell>
          <cell r="G276">
            <v>2889.83</v>
          </cell>
        </row>
        <row r="277">
          <cell r="C277" t="str">
            <v>"Выбор-С", ООО</v>
          </cell>
          <cell r="D277" t="str">
            <v>Бетон М-450 В-35,0 П4</v>
          </cell>
          <cell r="G277">
            <v>2919.49</v>
          </cell>
        </row>
        <row r="278">
          <cell r="C278" t="str">
            <v>"Выбор-С", ООО</v>
          </cell>
          <cell r="D278" t="str">
            <v>Бетон М-550 В-40,0 П4</v>
          </cell>
          <cell r="G278">
            <v>3000</v>
          </cell>
        </row>
        <row r="279">
          <cell r="C279" t="str">
            <v>"Выбор-С", ООО</v>
          </cell>
          <cell r="D279" t="str">
            <v>Бетон гидр. М-200 П3 В-15,0 F100 W4</v>
          </cell>
          <cell r="G279">
            <v>2427.9699999999998</v>
          </cell>
        </row>
        <row r="280">
          <cell r="C280" t="str">
            <v>"Выбор-С", ООО</v>
          </cell>
          <cell r="D280" t="str">
            <v>Бетон гидр. М-250 П3 В-20,0 F100 W4</v>
          </cell>
          <cell r="G280">
            <v>2427.9699999999998</v>
          </cell>
        </row>
        <row r="281">
          <cell r="C281" t="str">
            <v>"Выбор-С", ООО</v>
          </cell>
          <cell r="D281" t="str">
            <v>Бетон гидр. М-200 П4 В-15,0 F100 W4</v>
          </cell>
          <cell r="G281">
            <v>2466.1</v>
          </cell>
        </row>
        <row r="282">
          <cell r="C282" t="str">
            <v>"Выбор-С", ООО</v>
          </cell>
          <cell r="D282" t="str">
            <v>Бетон гидр. М-250 П4 В-20,0 F100 W4</v>
          </cell>
          <cell r="G282">
            <v>2466.1</v>
          </cell>
        </row>
        <row r="283">
          <cell r="C283" t="str">
            <v>"Выбор-С", ООО</v>
          </cell>
          <cell r="D283" t="str">
            <v>Бетон гидр. М-200 П3 В-15,0 F200 W6</v>
          </cell>
          <cell r="G283">
            <v>2661.02</v>
          </cell>
        </row>
        <row r="284">
          <cell r="C284" t="str">
            <v>"Выбор-С", ООО</v>
          </cell>
          <cell r="D284" t="str">
            <v>Бетон гидр. М-250 П3 В-20,0 F200 W6</v>
          </cell>
          <cell r="G284">
            <v>2661.02</v>
          </cell>
        </row>
        <row r="285">
          <cell r="C285" t="str">
            <v>"Выбор-С", ООО</v>
          </cell>
          <cell r="D285" t="str">
            <v>Бетон гидр. М-300 П3 В-22,5 F200 W6</v>
          </cell>
          <cell r="G285">
            <v>2661.02</v>
          </cell>
        </row>
        <row r="286">
          <cell r="C286" t="str">
            <v>"Выбор-С", ООО</v>
          </cell>
          <cell r="D286" t="str">
            <v>Бетон гидр. М-350 П3 В-25,0 F200 W6</v>
          </cell>
          <cell r="G286">
            <v>2661.02</v>
          </cell>
        </row>
        <row r="287">
          <cell r="C287" t="str">
            <v>"Выбор-С", ООО</v>
          </cell>
          <cell r="D287" t="str">
            <v>Бетон гидр. М-350 П4 В-25,0 F100 W4</v>
          </cell>
          <cell r="G287">
            <v>2741.53</v>
          </cell>
        </row>
        <row r="288">
          <cell r="C288" t="str">
            <v>"Выбор-С", ООО</v>
          </cell>
          <cell r="D288" t="str">
            <v>Бетон гидр. М-200 П4 В-15,0 F200 W6</v>
          </cell>
          <cell r="G288">
            <v>2741.53</v>
          </cell>
        </row>
        <row r="289">
          <cell r="C289" t="str">
            <v>"Выбор-С", ООО</v>
          </cell>
          <cell r="D289" t="str">
            <v>Бетон гидр. М-250 П4 В-20,0 F200 W6</v>
          </cell>
          <cell r="G289">
            <v>2741.53</v>
          </cell>
        </row>
        <row r="290">
          <cell r="C290" t="str">
            <v>"Выбор-С", ООО</v>
          </cell>
          <cell r="D290" t="str">
            <v>Бетон гидр. М-300 П4 В-22,5 F200 W6</v>
          </cell>
          <cell r="G290">
            <v>2741.53</v>
          </cell>
        </row>
        <row r="291">
          <cell r="C291" t="str">
            <v>"Выбор-С", ООО</v>
          </cell>
          <cell r="D291" t="str">
            <v>Бетон гидр. М-350 П4 В-25,0 F200 W6</v>
          </cell>
          <cell r="G291">
            <v>2741.53</v>
          </cell>
        </row>
        <row r="292">
          <cell r="C292" t="str">
            <v>"Выбор-С", ООО</v>
          </cell>
          <cell r="D292" t="str">
            <v>Бетон гидр. М-350 П4 В-25,0 F200 W8</v>
          </cell>
          <cell r="G292">
            <v>2860.17</v>
          </cell>
        </row>
        <row r="293">
          <cell r="C293" t="str">
            <v>"Выбор-С", ООО</v>
          </cell>
          <cell r="D293" t="str">
            <v>Бетон гидр. М-400 П4 В-30,0 F200 W6</v>
          </cell>
          <cell r="G293">
            <v>2860.17</v>
          </cell>
        </row>
        <row r="294">
          <cell r="C294" t="str">
            <v>"Выбор-С", ООО</v>
          </cell>
          <cell r="D294" t="str">
            <v>Бетон гидр. М-400 П3 В-30,0 F200 W6 (W8)</v>
          </cell>
          <cell r="G294">
            <v>2783.9</v>
          </cell>
        </row>
        <row r="295">
          <cell r="C295" t="str">
            <v>"Выбор-С", ООО</v>
          </cell>
          <cell r="D295" t="str">
            <v>Бетон гидр. М-600 П3 В-35,0 F200 W6(М600)</v>
          </cell>
          <cell r="G295">
            <v>3139.83</v>
          </cell>
        </row>
        <row r="296">
          <cell r="C296" t="str">
            <v>"Выбор-С", ООО</v>
          </cell>
          <cell r="D296" t="str">
            <v>Раствор М-100</v>
          </cell>
          <cell r="G296">
            <v>2101.69</v>
          </cell>
        </row>
        <row r="297">
          <cell r="C297" t="str">
            <v>"Выбор-С", ООО</v>
          </cell>
          <cell r="D297" t="str">
            <v>Раствор М-150</v>
          </cell>
          <cell r="G297">
            <v>2254.2399999999998</v>
          </cell>
        </row>
        <row r="298">
          <cell r="C298" t="str">
            <v>"Выбор-С", ООО</v>
          </cell>
          <cell r="D298" t="str">
            <v>Раствор М-200</v>
          </cell>
          <cell r="G298">
            <v>2305.08</v>
          </cell>
        </row>
        <row r="299">
          <cell r="C299" t="str">
            <v>"Выбор-С", ООО</v>
          </cell>
          <cell r="D299" t="str">
            <v>Раствор М-300</v>
          </cell>
          <cell r="G299">
            <v>2588.98</v>
          </cell>
        </row>
        <row r="300">
          <cell r="C300" t="str">
            <v>"Выбор-С", ООО</v>
          </cell>
          <cell r="D300" t="str">
            <v>Бордюр БР 100.20.8</v>
          </cell>
          <cell r="G300">
            <v>186.44</v>
          </cell>
        </row>
        <row r="301">
          <cell r="C301" t="str">
            <v>"Выбор-С", ООО</v>
          </cell>
          <cell r="D301" t="str">
            <v>Бордюр БР 100.20.6</v>
          </cell>
          <cell r="G301">
            <v>152.54</v>
          </cell>
        </row>
        <row r="302">
          <cell r="C302" t="str">
            <v>"Выбор-С", ООО</v>
          </cell>
          <cell r="D302" t="str">
            <v xml:space="preserve">Бордюр БР 100.30.15 </v>
          </cell>
          <cell r="G302">
            <v>330.51</v>
          </cell>
        </row>
        <row r="303">
          <cell r="C303" t="str">
            <v>"Выбор-С", ООО</v>
          </cell>
          <cell r="D303" t="str">
            <v xml:space="preserve">Бордюр БР 100.30.18 </v>
          </cell>
          <cell r="G303">
            <v>406.78</v>
          </cell>
        </row>
        <row r="304">
          <cell r="C304" t="str">
            <v>"Выбор-С", ООО</v>
          </cell>
          <cell r="D304" t="str">
            <v xml:space="preserve">Бордюр БР 100.45.18 </v>
          </cell>
          <cell r="G304">
            <v>703.39</v>
          </cell>
        </row>
        <row r="305">
          <cell r="C305" t="str">
            <v>"Выбор-С", ООО</v>
          </cell>
          <cell r="D305" t="str">
            <v>Бордюр БР 100.22.15</v>
          </cell>
          <cell r="G305">
            <v>521.19000000000005</v>
          </cell>
        </row>
        <row r="306">
          <cell r="C306" t="str">
            <v>"Выбор-С", ООО</v>
          </cell>
          <cell r="D306" t="str">
            <v>Бордюр БР 100.30/22.15</v>
          </cell>
          <cell r="G306">
            <v>521.19000000000005</v>
          </cell>
        </row>
        <row r="307">
          <cell r="C307" t="str">
            <v>"Выбор-С", ООО</v>
          </cell>
          <cell r="D307" t="str">
            <v>Бордюр БК 78.30.15</v>
          </cell>
          <cell r="G307">
            <v>521.19000000000005</v>
          </cell>
        </row>
        <row r="308">
          <cell r="C308" t="str">
            <v>"Выбор-С", ООО</v>
          </cell>
          <cell r="D308" t="str">
            <v>Бордюр БРШ 50.20.8</v>
          </cell>
          <cell r="G308">
            <v>88.98</v>
          </cell>
        </row>
        <row r="309">
          <cell r="C309" t="str">
            <v>"Выбор-С", ООО, Северский р-н, пос.Афипский</v>
          </cell>
          <cell r="D309" t="str">
            <v>Тротуарная плитка "Ла-Линия", толщина 6см(серая)</v>
          </cell>
          <cell r="G309">
            <v>474.58</v>
          </cell>
        </row>
        <row r="310">
          <cell r="C310" t="str">
            <v>"Выбор-С", ООО, Северский р-н, пос.Афипский</v>
          </cell>
          <cell r="D310" t="str">
            <v>Тротуарная плитка "Ла-Линия", толщина 6см(белая)</v>
          </cell>
          <cell r="G310">
            <v>555.08000000000004</v>
          </cell>
        </row>
        <row r="311">
          <cell r="C311" t="str">
            <v>"Выбор-С", ООО, Северский р-н, пос.Афипский</v>
          </cell>
          <cell r="D311" t="str">
            <v>Тротуарная плитка "Ла-Линия", толщина 6см(красная)</v>
          </cell>
          <cell r="G311">
            <v>529.66</v>
          </cell>
        </row>
        <row r="312">
          <cell r="C312" t="str">
            <v>"Выбор-С", ООО, Северский р-н, пос.Афипский</v>
          </cell>
          <cell r="D312" t="str">
            <v>Тротуарная плитка "Ла-Линия", толщина 6см(черная, коричневая)</v>
          </cell>
          <cell r="G312">
            <v>546.61</v>
          </cell>
        </row>
        <row r="313">
          <cell r="C313" t="str">
            <v>"Выбор-С", ООО, Северский р-н, пос.Афипский</v>
          </cell>
          <cell r="D313" t="str">
            <v>Тротуарная плитка "Ла-Линия", толщина 6см(желтая)</v>
          </cell>
          <cell r="G313">
            <v>618.64</v>
          </cell>
        </row>
        <row r="314">
          <cell r="C314" t="str">
            <v>"Выбор-С", ООО, Северский р-н, пос.Афипский</v>
          </cell>
          <cell r="D314" t="str">
            <v>Тротуарная плитка "Ла-Линия", толщина 6см(синяя, оранжевая)</v>
          </cell>
          <cell r="G314">
            <v>635.59</v>
          </cell>
        </row>
        <row r="315">
          <cell r="C315" t="str">
            <v>"Выбор-С", ООО, Северский р-н, пос.Афипский</v>
          </cell>
          <cell r="D315" t="str">
            <v>Тротуарная плитка "Ла-Линия", толщина 6см(зеленая)</v>
          </cell>
          <cell r="G315">
            <v>703.39</v>
          </cell>
        </row>
        <row r="316">
          <cell r="C316" t="str">
            <v>"Выбор-С", ООО, Северский р-н, пос.Афипский</v>
          </cell>
          <cell r="D316" t="str">
            <v>Тротуарная плитка "Шапка епископа", толщина 6см (серая)</v>
          </cell>
          <cell r="G316">
            <v>483.05</v>
          </cell>
        </row>
        <row r="317">
          <cell r="C317" t="str">
            <v>"Выбор-С", ООО, Северский р-н, пос.Афипский</v>
          </cell>
          <cell r="D317" t="str">
            <v>Тротуарная плитка "Шапка епископа", толщина 6см (белая)</v>
          </cell>
          <cell r="G317">
            <v>563.55999999999995</v>
          </cell>
        </row>
        <row r="318">
          <cell r="C318" t="str">
            <v>"Выбор-С", ООО, Северский р-н, пос.Афипский</v>
          </cell>
          <cell r="D318" t="str">
            <v>Тротуарная плитка "Шапка епископа", толщина 6см (черная, красная, коричневая)</v>
          </cell>
          <cell r="G318">
            <v>546.61</v>
          </cell>
        </row>
        <row r="319">
          <cell r="C319" t="str">
            <v>"Выбор-С", ООО, Северский р-н, пос.Афипский</v>
          </cell>
          <cell r="D319" t="str">
            <v>Тротуарная плитка "Шапка епископа", толщина 6см (синяя, желтая, оранжевая)</v>
          </cell>
          <cell r="G319">
            <v>635.59</v>
          </cell>
        </row>
        <row r="320">
          <cell r="C320" t="str">
            <v>"Выбор-С", ООО, Северский р-н, пос.Афипский</v>
          </cell>
          <cell r="D320" t="str">
            <v>Тротуарная плитка "Шапка епископа", толщина 6см (зеленая)</v>
          </cell>
          <cell r="G320">
            <v>686.44</v>
          </cell>
        </row>
        <row r="321">
          <cell r="C321" t="str">
            <v>"Выбор-С", ООО, Северский р-н, пос.Афипский</v>
          </cell>
          <cell r="D321" t="str">
            <v>Тактильная плитка 300х300 (серая), толщина 6см. (квадратный риф)</v>
          </cell>
          <cell r="G321">
            <v>1165.25</v>
          </cell>
          <cell r="J321">
            <v>0.14399999999999999</v>
          </cell>
        </row>
        <row r="322">
          <cell r="C322" t="str">
            <v>"Выбор-С", ООО, Северский р-н, пос.Афипский</v>
          </cell>
          <cell r="D322" t="str">
            <v>Тактильная плитка 300х300 (красная), толщина 6см. (квадратный риф)</v>
          </cell>
          <cell r="G322">
            <v>1436.44</v>
          </cell>
          <cell r="J322">
            <v>0.14399999999999999</v>
          </cell>
        </row>
        <row r="323">
          <cell r="C323" t="str">
            <v>"Выбор-С", ООО, Северский р-н, пос.Афипский</v>
          </cell>
          <cell r="D323" t="str">
            <v>Тактильная плитка 300х300 (желтая), толщина 6см. (квадратный риф)</v>
          </cell>
          <cell r="G323">
            <v>1576.27</v>
          </cell>
          <cell r="J323">
            <v>0.14399999999999999</v>
          </cell>
        </row>
        <row r="324">
          <cell r="C324" t="str">
            <v>"Выбор-С", ООО, Северский р-н, пос.Афипский</v>
          </cell>
          <cell r="D324" t="str">
            <v>Тактильная плитка 300х300 (темно-желтая), толщина 6см. (квадратный риф)</v>
          </cell>
          <cell r="G324">
            <v>1338.98</v>
          </cell>
          <cell r="J324">
            <v>0.14399999999999999</v>
          </cell>
        </row>
        <row r="325">
          <cell r="C325" t="str">
            <v>"Выбор-С", ООО, Северский р-н, пос.Афипский</v>
          </cell>
          <cell r="D325" t="str">
            <v>Тактильная плитка 300х300 (серая), толщина 6см. (продольный и косообразный риф)</v>
          </cell>
          <cell r="G325">
            <v>762.71186440677968</v>
          </cell>
          <cell r="J325">
            <v>0.14399999999999999</v>
          </cell>
        </row>
        <row r="326">
          <cell r="C326" t="str">
            <v>"Выбор-С", ООО, Северский р-н, пос.Афипский</v>
          </cell>
          <cell r="D326" t="str">
            <v>Тактильная плитка 300х300 (красная), толщина 6см. (продольный и косообразный риф)</v>
          </cell>
          <cell r="G326">
            <v>872.88135593220341</v>
          </cell>
          <cell r="J326">
            <v>0.14399999999999999</v>
          </cell>
        </row>
        <row r="327">
          <cell r="C327" t="str">
            <v>"Выбор-С", ООО, Северский р-н, пос.Афипский</v>
          </cell>
          <cell r="D327" t="str">
            <v>Тактильная плитка 300х300 (желтая), толщина 6см. (продольный и косообразный риф)</v>
          </cell>
          <cell r="G327">
            <v>1016.949152542373</v>
          </cell>
          <cell r="J327">
            <v>0.14399999999999999</v>
          </cell>
        </row>
        <row r="328">
          <cell r="C328" t="str">
            <v>"Выбор-С", ООО, Северский р-н, пос.Афипский</v>
          </cell>
          <cell r="D328" t="str">
            <v>Тактильная плитка 500х500 (серая), толщина 5см. (квадратный, продольный и косообразный риф)</v>
          </cell>
          <cell r="G328">
            <v>898.31</v>
          </cell>
          <cell r="J328">
            <v>0.12</v>
          </cell>
        </row>
        <row r="329">
          <cell r="C329" t="str">
            <v>"Выбор-С", ООО, Северский р-н, пос.Афипский</v>
          </cell>
          <cell r="D329" t="str">
            <v>Тактильная плитка 500х500 (красная), толщина 5см. (квадратный, продольный и косообразный риф)</v>
          </cell>
          <cell r="G329">
            <v>1169.49</v>
          </cell>
          <cell r="J329">
            <v>0.12</v>
          </cell>
        </row>
        <row r="330">
          <cell r="C330" t="str">
            <v>"Выбор-С", ООО, Северский р-н, пос.Афипский</v>
          </cell>
          <cell r="D330" t="str">
            <v>Тактильная плитка 500х500 (желтая), толщина 5см. (квадратный, продольный и косообразный риф)</v>
          </cell>
          <cell r="G330">
            <v>1275.42</v>
          </cell>
          <cell r="J330">
            <v>0.12</v>
          </cell>
        </row>
        <row r="331">
          <cell r="C331" t="str">
            <v>"Выбор-С", ООО, Северский р-н, пос.Афипский</v>
          </cell>
          <cell r="D331" t="str">
            <v>Тактильная плитка 500х500 (темно-желтая), толщина 5см. (квадратный, продольный и косообразный риф)</v>
          </cell>
          <cell r="G331">
            <v>1156.78</v>
          </cell>
          <cell r="J331">
            <v>0.12</v>
          </cell>
        </row>
        <row r="332">
          <cell r="C332" t="str">
            <v>"Выбор-С", ООО</v>
          </cell>
          <cell r="D332" t="str">
            <v>Лоток прикромочный ЛП 100.50.23/18</v>
          </cell>
          <cell r="G332">
            <v>843.22</v>
          </cell>
        </row>
        <row r="333">
          <cell r="C333" t="str">
            <v>"Выбор-С", ООО</v>
          </cell>
          <cell r="D333" t="str">
            <v>Лоток тротуарный ЛТ 50.20.6 (серый)</v>
          </cell>
          <cell r="G333">
            <v>93.22</v>
          </cell>
        </row>
        <row r="334">
          <cell r="C334" t="str">
            <v>"Выбор-С", ООО</v>
          </cell>
          <cell r="D334" t="str">
            <v>Бордюр БР 100.20.8</v>
          </cell>
          <cell r="G334">
            <v>186.44</v>
          </cell>
        </row>
        <row r="335">
          <cell r="C335" t="str">
            <v>"Выбор-С", ООО</v>
          </cell>
          <cell r="D335" t="str">
            <v>Бордюр БР 100.20.6</v>
          </cell>
          <cell r="G335">
            <v>152.54</v>
          </cell>
        </row>
        <row r="336">
          <cell r="C336" t="str">
            <v>"Выбор-С", ООО</v>
          </cell>
          <cell r="D336" t="str">
            <v xml:space="preserve">Бордюр БР 100.30.15 </v>
          </cell>
          <cell r="G336">
            <v>330.51</v>
          </cell>
        </row>
        <row r="337">
          <cell r="C337" t="str">
            <v>"Выбор-С", ООО</v>
          </cell>
          <cell r="D337" t="str">
            <v xml:space="preserve">Бордюр БР 100.30.18 </v>
          </cell>
          <cell r="G337">
            <v>406.78</v>
          </cell>
        </row>
        <row r="338">
          <cell r="C338" t="str">
            <v>"Выбор-С", ООО</v>
          </cell>
          <cell r="D338" t="str">
            <v xml:space="preserve">Бордюр БР 100.45.18 </v>
          </cell>
          <cell r="G338">
            <v>567.79999999999995</v>
          </cell>
        </row>
        <row r="339">
          <cell r="C339" t="str">
            <v>"Выбор-С", ООО</v>
          </cell>
          <cell r="D339" t="str">
            <v>Бордюр БР 100.22.15</v>
          </cell>
          <cell r="G339">
            <v>622.88</v>
          </cell>
        </row>
        <row r="340">
          <cell r="C340" t="str">
            <v>"Выбор-С", ООО</v>
          </cell>
          <cell r="D340" t="str">
            <v>Бордюр БР 100.30/22.15</v>
          </cell>
          <cell r="G340">
            <v>622.88</v>
          </cell>
        </row>
        <row r="341">
          <cell r="C341" t="str">
            <v>"Выбор-С", ООО</v>
          </cell>
          <cell r="D341" t="str">
            <v>Бордюр БК 78.30.15</v>
          </cell>
          <cell r="G341">
            <v>622.88</v>
          </cell>
        </row>
        <row r="342">
          <cell r="C342" t="str">
            <v>"Выбор-С", ООО</v>
          </cell>
          <cell r="D342" t="str">
            <v>Бордюр БРШ 50.20.8</v>
          </cell>
          <cell r="G342">
            <v>88.98</v>
          </cell>
        </row>
        <row r="343">
          <cell r="C343" t="str">
            <v>"Выбор-С", ООО, г.Курганинск</v>
          </cell>
          <cell r="D343" t="str">
            <v>Тротуарная плитка "Ла-Линия", толщина 6см(серая)</v>
          </cell>
          <cell r="G343">
            <v>474.58</v>
          </cell>
        </row>
        <row r="344">
          <cell r="C344" t="str">
            <v>"Выбор-С", ООО, г.Курганинск</v>
          </cell>
          <cell r="D344" t="str">
            <v>Тротуарная плитка "Ла-Линия", толщина 6см(белая)</v>
          </cell>
          <cell r="G344">
            <v>555.08000000000004</v>
          </cell>
        </row>
        <row r="345">
          <cell r="C345" t="str">
            <v>"Выбор-С", ООО, г.Курганинск</v>
          </cell>
          <cell r="D345" t="str">
            <v>Тротуарная плитка "Ла-Линия", толщина 6см(красная)</v>
          </cell>
          <cell r="G345">
            <v>529.66</v>
          </cell>
        </row>
        <row r="346">
          <cell r="C346" t="str">
            <v>"Выбор-С", ООО, г.Курганинск</v>
          </cell>
          <cell r="D346" t="str">
            <v>Тротуарная плитка "Ла-Линия", толщина 6см(черная, коричневая)</v>
          </cell>
          <cell r="G346">
            <v>546.61</v>
          </cell>
        </row>
        <row r="347">
          <cell r="C347" t="str">
            <v>"Выбор-С", ООО, г.Курганинск</v>
          </cell>
          <cell r="D347" t="str">
            <v>Тротуарная плитка "Ла-Линия", толщина 6см(желтая)</v>
          </cell>
          <cell r="G347">
            <v>618.64</v>
          </cell>
        </row>
        <row r="348">
          <cell r="C348" t="str">
            <v>"Выбор-С", ООО, г.Курганинск</v>
          </cell>
          <cell r="D348" t="str">
            <v>Тротуарная плитка "Ла-Линия", толщина 6см(синяя, оранжевая)</v>
          </cell>
          <cell r="G348">
            <v>635.59</v>
          </cell>
        </row>
        <row r="349">
          <cell r="C349" t="str">
            <v>"Выбор-С", ООО, г.Курганинск</v>
          </cell>
          <cell r="D349" t="str">
            <v>Тротуарная плитка "Ла-Линия", толщина 6см(зеленая)</v>
          </cell>
          <cell r="G349">
            <v>686.44</v>
          </cell>
        </row>
        <row r="350">
          <cell r="C350" t="str">
            <v>"Выбор-С", ООО, г.Курганинск</v>
          </cell>
          <cell r="D350" t="str">
            <v>Тротуарная плитка "Шапка епископа", толщина 6см (серая)</v>
          </cell>
          <cell r="G350">
            <v>483.05</v>
          </cell>
        </row>
        <row r="351">
          <cell r="C351" t="str">
            <v>"Выбор-С", ООО, г.Курганинск</v>
          </cell>
          <cell r="D351" t="str">
            <v>Тротуарная плитка "Шапка епископа", толщина 6см (белая)</v>
          </cell>
          <cell r="G351">
            <v>563.55999999999995</v>
          </cell>
        </row>
        <row r="352">
          <cell r="C352" t="str">
            <v>"Выбор-С", ООО, г.Курганинск</v>
          </cell>
          <cell r="D352" t="str">
            <v>Тротуарная плитка "Шапка епископа", толщина 6см (черная, красная, коричневая)</v>
          </cell>
          <cell r="G352">
            <v>546.61</v>
          </cell>
        </row>
        <row r="353">
          <cell r="C353" t="str">
            <v>"Выбор-С", ООО, г.Курганинск</v>
          </cell>
          <cell r="D353" t="str">
            <v>Тротуарная плитка "Шапка епископа", толщина 6см (синяя, желтая, оранжевая)</v>
          </cell>
          <cell r="G353">
            <v>635.59</v>
          </cell>
        </row>
        <row r="354">
          <cell r="C354" t="str">
            <v>"Выбор-С", ООО, г.Курганинск</v>
          </cell>
          <cell r="D354" t="str">
            <v>Тротуарная плитка "Шапка епископа", толщина 6см (зеленая)</v>
          </cell>
          <cell r="G354">
            <v>686.44</v>
          </cell>
        </row>
        <row r="355">
          <cell r="C355" t="str">
            <v>"Выбор-С", ООО, г.Курганинск</v>
          </cell>
          <cell r="D355" t="str">
            <v>Тактильная плитка 300х300 (серая), толщина 6см. (квадратный риф)</v>
          </cell>
          <cell r="G355">
            <v>1254.24</v>
          </cell>
          <cell r="J355">
            <v>0.14399999999999999</v>
          </cell>
        </row>
        <row r="356">
          <cell r="C356" t="str">
            <v>"Выбор-С", ООО, г.Курганинск</v>
          </cell>
          <cell r="D356" t="str">
            <v>Тактильная плитка 300х300 (красная), толщина 6см. (квадратный риф)</v>
          </cell>
          <cell r="G356">
            <v>1567.8</v>
          </cell>
          <cell r="J356">
            <v>0.14399999999999999</v>
          </cell>
        </row>
        <row r="357">
          <cell r="C357" t="str">
            <v>"Выбор-С", ООО, г.Курганинск</v>
          </cell>
          <cell r="D357" t="str">
            <v>Тактильная плитка 300х300 (желтая), толщина 6см. (квадратный риф)</v>
          </cell>
          <cell r="G357">
            <v>1707.63</v>
          </cell>
          <cell r="J357">
            <v>0.14399999999999999</v>
          </cell>
        </row>
        <row r="358">
          <cell r="C358" t="str">
            <v>"Выбор-С", ООО, г.Курганинск</v>
          </cell>
          <cell r="D358" t="str">
            <v>Тактильная плитка 300х300 (темно-желтая), толщина 6см. (квадратный риф)</v>
          </cell>
          <cell r="G358">
            <v>1402.54</v>
          </cell>
          <cell r="J358">
            <v>0.14399999999999999</v>
          </cell>
        </row>
        <row r="359">
          <cell r="C359" t="str">
            <v>"Выбор-С", ООО, г.Курганинск</v>
          </cell>
          <cell r="D359" t="str">
            <v>Тактильная плитка 300х300 (серая), толщина 6см. (продольный и косообразный риф)</v>
          </cell>
          <cell r="G359">
            <v>762.71</v>
          </cell>
          <cell r="J359">
            <v>0.14399999999999999</v>
          </cell>
        </row>
        <row r="360">
          <cell r="C360" t="str">
            <v>"Выбор-С", ООО, г.Курганинск</v>
          </cell>
          <cell r="D360" t="str">
            <v>Тактильная плитка 300х300 (красная), толщина 6см. (продольный и косообразный риф)</v>
          </cell>
          <cell r="G360">
            <v>872.88</v>
          </cell>
          <cell r="J360">
            <v>0.14399999999999999</v>
          </cell>
        </row>
        <row r="361">
          <cell r="C361" t="str">
            <v>"Выбор-С", ООО, г.Курганинск</v>
          </cell>
          <cell r="D361" t="str">
            <v>Тактильная плитка 300х300 (желтая), толщина 6см. (продольный и косообразный риф)</v>
          </cell>
          <cell r="G361">
            <v>1016.95</v>
          </cell>
          <cell r="J361">
            <v>0.14399999999999999</v>
          </cell>
        </row>
        <row r="362">
          <cell r="C362" t="str">
            <v>"Выбор-С", ООО, г.Курганинск</v>
          </cell>
          <cell r="D362" t="str">
            <v>Тактильная плитка 500х500 (серая), толщина 5см. (квадратный, продольный и косообразный риф)</v>
          </cell>
          <cell r="G362">
            <v>970.34</v>
          </cell>
          <cell r="J362">
            <v>0.12</v>
          </cell>
        </row>
        <row r="363">
          <cell r="C363" t="str">
            <v>"Выбор-С", ООО, г.Курганинск</v>
          </cell>
          <cell r="D363" t="str">
            <v>Тактильная плитка 500х500 (красная), толщина 5см. (квадратный, продольный и косообразный риф)</v>
          </cell>
          <cell r="G363">
            <v>1233.05</v>
          </cell>
          <cell r="J363">
            <v>0.12</v>
          </cell>
        </row>
        <row r="364">
          <cell r="C364" t="str">
            <v>"Выбор-С", ООО, г.Курганинск</v>
          </cell>
          <cell r="D364" t="str">
            <v>Тактильная плитка 500х500 (желтая), толщина 5см. (квадратный, продольный и косообразный риф)</v>
          </cell>
          <cell r="G364">
            <v>1347.46</v>
          </cell>
          <cell r="J364">
            <v>0.12</v>
          </cell>
        </row>
        <row r="365">
          <cell r="C365" t="str">
            <v>"Выбор-С", ООО, г.Курганинск</v>
          </cell>
          <cell r="D365" t="str">
            <v>Тактильная плитка 500х500 (темно-желтая), толщина 5см. (квадратный, продольный и косообразный риф)</v>
          </cell>
          <cell r="G365">
            <v>1211.8599999999999</v>
          </cell>
          <cell r="J365">
            <v>0.12</v>
          </cell>
        </row>
        <row r="366">
          <cell r="C366" t="str">
            <v>"Выбор-С", ООО</v>
          </cell>
          <cell r="D366" t="str">
            <v>Лоток прикромочный ЛП 100.50.23/18</v>
          </cell>
          <cell r="G366">
            <v>843.22</v>
          </cell>
        </row>
        <row r="367">
          <cell r="C367" t="str">
            <v>"Выбор-С", ООО</v>
          </cell>
          <cell r="D367" t="str">
            <v>Лоток тротуарный ЛТ 50.20.6(серый)</v>
          </cell>
          <cell r="G367">
            <v>84.75</v>
          </cell>
        </row>
        <row r="368">
          <cell r="C368" t="str">
            <v>"Выбор-С", ООО</v>
          </cell>
          <cell r="D368" t="str">
            <v>ФБС 24-4-6т</v>
          </cell>
          <cell r="G368">
            <v>1522.03</v>
          </cell>
        </row>
        <row r="369">
          <cell r="C369" t="str">
            <v>"Выбор-С", ООО</v>
          </cell>
          <cell r="D369" t="str">
            <v>Бетон М-100 В-7,5 П3</v>
          </cell>
          <cell r="G369">
            <v>2008.47</v>
          </cell>
        </row>
        <row r="370">
          <cell r="C370" t="str">
            <v>"Выбор-С", ООО</v>
          </cell>
          <cell r="D370" t="str">
            <v>Бетон М-100 В-7,5 П4</v>
          </cell>
          <cell r="G370">
            <v>2050.85</v>
          </cell>
        </row>
        <row r="371">
          <cell r="C371" t="str">
            <v>"Выбор-С", ООО</v>
          </cell>
          <cell r="D371" t="str">
            <v>Бетон М-150 В-12,5 П3</v>
          </cell>
          <cell r="G371">
            <v>2177.9699999999998</v>
          </cell>
        </row>
        <row r="372">
          <cell r="C372" t="str">
            <v>"Выбор-С", ООО</v>
          </cell>
          <cell r="D372" t="str">
            <v>Бетон М-150 В-12,5 П4</v>
          </cell>
          <cell r="G372">
            <v>2203.39</v>
          </cell>
        </row>
        <row r="373">
          <cell r="C373" t="str">
            <v>"Выбор-С", ООО</v>
          </cell>
          <cell r="D373" t="str">
            <v>Бетон М-200 В-15,0 П3</v>
          </cell>
          <cell r="G373">
            <v>2279.66</v>
          </cell>
        </row>
        <row r="374">
          <cell r="C374" t="str">
            <v>"Выбор-С", ООО</v>
          </cell>
          <cell r="D374" t="str">
            <v>Бетон М-200 В-15,0 П4</v>
          </cell>
          <cell r="G374">
            <v>2347.46</v>
          </cell>
        </row>
        <row r="375">
          <cell r="C375" t="str">
            <v>"Выбор-С", ООО</v>
          </cell>
          <cell r="D375" t="str">
            <v>Бетон М-250 В-20,0 П3</v>
          </cell>
          <cell r="G375">
            <v>2500</v>
          </cell>
        </row>
        <row r="376">
          <cell r="C376" t="str">
            <v>"Выбор-С", ООО</v>
          </cell>
          <cell r="D376" t="str">
            <v>Бетон М-250 В-20,0 П4</v>
          </cell>
          <cell r="G376">
            <v>2550.85</v>
          </cell>
        </row>
        <row r="377">
          <cell r="C377" t="str">
            <v>"Выбор-С", ООО</v>
          </cell>
          <cell r="D377" t="str">
            <v>Бетон М-300 В-22,5 П3</v>
          </cell>
          <cell r="G377">
            <v>2669.49</v>
          </cell>
        </row>
        <row r="378">
          <cell r="C378" t="str">
            <v>"Выбор-С", ООО</v>
          </cell>
          <cell r="D378" t="str">
            <v>Бетон М-300 В-22,5 П4</v>
          </cell>
          <cell r="G378">
            <v>2754.24</v>
          </cell>
        </row>
        <row r="379">
          <cell r="C379" t="str">
            <v>"Выбор-С", ООО</v>
          </cell>
          <cell r="D379" t="str">
            <v>Бетон М-350 В-25 П3</v>
          </cell>
          <cell r="G379">
            <v>2906.78</v>
          </cell>
        </row>
        <row r="380">
          <cell r="C380" t="str">
            <v>"Выбор-С", ООО</v>
          </cell>
          <cell r="D380" t="str">
            <v>Бетон М-350 В-25 П4</v>
          </cell>
          <cell r="G380">
            <v>3000</v>
          </cell>
        </row>
        <row r="381">
          <cell r="C381" t="str">
            <v>"Выбор-С", ООО</v>
          </cell>
          <cell r="D381" t="str">
            <v>Бетон М-400 В-30,0 П3</v>
          </cell>
          <cell r="G381">
            <v>3033.9</v>
          </cell>
        </row>
        <row r="382">
          <cell r="C382" t="str">
            <v>"Выбор-С", ООО</v>
          </cell>
          <cell r="D382" t="str">
            <v>Бетон М-400 В-30,0 П4</v>
          </cell>
          <cell r="G382">
            <v>3144.07</v>
          </cell>
        </row>
        <row r="383">
          <cell r="C383" t="str">
            <v>"Выбор-С", ООО</v>
          </cell>
          <cell r="D383" t="str">
            <v>Бетон М-450 В-30,0 П3</v>
          </cell>
          <cell r="G383">
            <v>3432.2</v>
          </cell>
        </row>
        <row r="384">
          <cell r="C384" t="str">
            <v>"Выбор-С", ООО</v>
          </cell>
          <cell r="D384" t="str">
            <v>Бетон М-450 В-30,0 П4</v>
          </cell>
          <cell r="G384">
            <v>3822.03</v>
          </cell>
        </row>
        <row r="385">
          <cell r="C385" t="str">
            <v>"Выбор-С", ООО</v>
          </cell>
          <cell r="D385" t="str">
            <v>Бетон гидр. М-200 П4 В-15,0 F100 W4</v>
          </cell>
          <cell r="G385">
            <v>2584.75</v>
          </cell>
        </row>
        <row r="386">
          <cell r="C386" t="str">
            <v>"Выбор-С", ООО</v>
          </cell>
          <cell r="D386" t="str">
            <v>Бетон гидр. М-200 П3 В-15,0 F100 W4</v>
          </cell>
          <cell r="G386">
            <v>2593.2199999999998</v>
          </cell>
        </row>
        <row r="387">
          <cell r="C387" t="str">
            <v>"Выбор-С", ООО</v>
          </cell>
          <cell r="D387" t="str">
            <v>Бетон гидр. М-250 П3 В-20,0 F100 W4</v>
          </cell>
          <cell r="G387">
            <v>2593.2199999999998</v>
          </cell>
        </row>
        <row r="388">
          <cell r="C388" t="str">
            <v>"Выбор-С", ООО</v>
          </cell>
          <cell r="D388" t="str">
            <v>Бетон гидр. М-350 П3 В-25,0 F200 W6</v>
          </cell>
          <cell r="G388">
            <v>3067.8</v>
          </cell>
        </row>
        <row r="389">
          <cell r="C389" t="str">
            <v>"Выбор-С", ООО</v>
          </cell>
          <cell r="D389" t="str">
            <v>Бетон гидр. М-300 П3 В-22,5 F200 W6</v>
          </cell>
          <cell r="G389">
            <v>3067.8</v>
          </cell>
        </row>
        <row r="390">
          <cell r="C390" t="str">
            <v>"Выбор-С", ООО</v>
          </cell>
          <cell r="D390" t="str">
            <v>Бетон гидр. М-350 П3 В-25,0 F100 W4</v>
          </cell>
          <cell r="G390">
            <v>3067.8</v>
          </cell>
        </row>
        <row r="391">
          <cell r="C391" t="str">
            <v>"Выбор-С", ООО</v>
          </cell>
          <cell r="D391" t="str">
            <v>Бетон гидр. М-350 П3 В-25,0 F200 W8</v>
          </cell>
          <cell r="G391">
            <v>3779.66</v>
          </cell>
        </row>
        <row r="392">
          <cell r="C392" t="str">
            <v>"Выбор-С", ООО</v>
          </cell>
          <cell r="D392" t="str">
            <v>Бетон гидр. М-350 П4 В-25,0 F200 W6</v>
          </cell>
          <cell r="G392">
            <v>3194.92</v>
          </cell>
        </row>
        <row r="393">
          <cell r="C393" t="str">
            <v>"Выбор-С", ООО</v>
          </cell>
          <cell r="D393" t="str">
            <v>Бетон гидр. М-400 П4 В-30,0 F200 W6</v>
          </cell>
          <cell r="G393">
            <v>3432.2</v>
          </cell>
        </row>
        <row r="394">
          <cell r="C394" t="str">
            <v>"Выбор-С", ООО</v>
          </cell>
          <cell r="D394" t="str">
            <v>Бетон гидр. М-400 П3 В-30,0 F200 W8</v>
          </cell>
          <cell r="G394">
            <v>3779.66</v>
          </cell>
        </row>
        <row r="395">
          <cell r="C395" t="str">
            <v>"Выбор-С", ООО</v>
          </cell>
          <cell r="D395" t="str">
            <v>Бетон гидр. М-450 П4 В-30,0 F200 W8</v>
          </cell>
          <cell r="G395">
            <v>4067.8</v>
          </cell>
        </row>
        <row r="396">
          <cell r="C396" t="str">
            <v>"Выбор-С", ООО</v>
          </cell>
          <cell r="D396" t="str">
            <v>Раствор М-100</v>
          </cell>
          <cell r="G396">
            <v>2440.6799999999998</v>
          </cell>
        </row>
        <row r="397">
          <cell r="C397" t="str">
            <v>"Выбор-С", ООО</v>
          </cell>
          <cell r="D397" t="str">
            <v>Раствор М-150</v>
          </cell>
          <cell r="G397">
            <v>2677.97</v>
          </cell>
        </row>
        <row r="398">
          <cell r="C398" t="str">
            <v>"Выбор-С", ООО</v>
          </cell>
          <cell r="D398" t="str">
            <v>Раствор М-200</v>
          </cell>
          <cell r="G398">
            <v>2771.19</v>
          </cell>
        </row>
        <row r="399">
          <cell r="C399" t="str">
            <v>"Выбор-С", ООО</v>
          </cell>
          <cell r="D399" t="str">
            <v>Раствор М-300</v>
          </cell>
          <cell r="G399">
            <v>3220.34</v>
          </cell>
        </row>
        <row r="400">
          <cell r="C400" t="str">
            <v xml:space="preserve">"Домостроитель", ОАО </v>
          </cell>
          <cell r="D400" t="str">
            <v>Лестнечные ступени ЛС 11</v>
          </cell>
          <cell r="G400">
            <v>550.85</v>
          </cell>
        </row>
        <row r="401">
          <cell r="C401" t="str">
            <v xml:space="preserve">"Домостроитель", ОАО </v>
          </cell>
          <cell r="D401" t="str">
            <v>Лестничные марши ЛМ30-11</v>
          </cell>
          <cell r="G401">
            <v>9165.25</v>
          </cell>
        </row>
        <row r="402">
          <cell r="C402" t="str">
            <v xml:space="preserve">"Домостроитель", ОАО </v>
          </cell>
          <cell r="D402" t="str">
            <v>Лестничные марши ЛМ30-12С</v>
          </cell>
          <cell r="G402">
            <v>9863.56</v>
          </cell>
        </row>
        <row r="403">
          <cell r="C403" t="str">
            <v xml:space="preserve">"Домостроитель", ОАО </v>
          </cell>
          <cell r="D403" t="str">
            <v>Лестнечные ступени ЛС 11-1</v>
          </cell>
          <cell r="G403">
            <v>618.64</v>
          </cell>
        </row>
        <row r="404">
          <cell r="C404" t="str">
            <v xml:space="preserve">"Домостроитель", ОАО </v>
          </cell>
          <cell r="D404" t="str">
            <v>Лестнечные ступени ЛС 12</v>
          </cell>
          <cell r="G404">
            <v>610.16999999999996</v>
          </cell>
        </row>
        <row r="405">
          <cell r="C405" t="str">
            <v xml:space="preserve">"Домостроитель", ОАО </v>
          </cell>
          <cell r="D405" t="str">
            <v>Лестнечные ступени ЛС 12-1</v>
          </cell>
          <cell r="G405">
            <v>677.97</v>
          </cell>
        </row>
        <row r="406">
          <cell r="C406" t="str">
            <v xml:space="preserve">"Домостроитель", ОАО </v>
          </cell>
          <cell r="D406" t="str">
            <v>Лестнечные ступени ЛС 14</v>
          </cell>
          <cell r="G406">
            <v>703.39</v>
          </cell>
        </row>
        <row r="407">
          <cell r="C407" t="str">
            <v xml:space="preserve">"Домостроитель", ОАО </v>
          </cell>
          <cell r="D407" t="str">
            <v>Лестнечные ступени ЛС 14-1</v>
          </cell>
          <cell r="G407">
            <v>779.66</v>
          </cell>
        </row>
        <row r="408">
          <cell r="C408" t="str">
            <v xml:space="preserve">"Домостроитель", ОАО </v>
          </cell>
          <cell r="D408" t="str">
            <v>Лестнечные ступени ЛС 15</v>
          </cell>
          <cell r="G408">
            <v>745.76</v>
          </cell>
        </row>
        <row r="409">
          <cell r="C409" t="str">
            <v xml:space="preserve">"Домостроитель", ОАО </v>
          </cell>
          <cell r="D409" t="str">
            <v>Лестнечные ступени ЛС 15-1</v>
          </cell>
          <cell r="G409">
            <v>813.56</v>
          </cell>
        </row>
        <row r="410">
          <cell r="C410" t="str">
            <v xml:space="preserve">"Домостроитель", ОАО </v>
          </cell>
          <cell r="D410" t="str">
            <v>Бетон М-100 В-7,5 о.к.5*9</v>
          </cell>
          <cell r="G410">
            <v>2152.54</v>
          </cell>
        </row>
        <row r="411">
          <cell r="C411" t="str">
            <v xml:space="preserve">"Домостроитель", ОАО </v>
          </cell>
          <cell r="D411" t="str">
            <v>Бетон М-150 В-12,5 о.к.5*9</v>
          </cell>
          <cell r="G411">
            <v>2317.8000000000002</v>
          </cell>
        </row>
        <row r="412">
          <cell r="C412" t="str">
            <v xml:space="preserve">"Домостроитель", ОАО </v>
          </cell>
          <cell r="D412" t="str">
            <v>Бетон М-200 В-15,0 о.к.5*9</v>
          </cell>
          <cell r="G412">
            <v>2415.25</v>
          </cell>
        </row>
        <row r="413">
          <cell r="C413" t="str">
            <v xml:space="preserve">"Домостроитель", ОАО </v>
          </cell>
          <cell r="D413" t="str">
            <v>Бетон М-250 В-20,0 о.к.5*9</v>
          </cell>
          <cell r="G413">
            <v>2593.2199999999998</v>
          </cell>
        </row>
        <row r="414">
          <cell r="C414" t="str">
            <v xml:space="preserve">"Домостроитель", ОАО </v>
          </cell>
          <cell r="D414" t="str">
            <v>Бетон М-300 В-22,5 о.к.5*9</v>
          </cell>
          <cell r="G414">
            <v>2991.53</v>
          </cell>
        </row>
        <row r="415">
          <cell r="C415" t="str">
            <v xml:space="preserve">"Домостроитель", ОАО </v>
          </cell>
          <cell r="D415" t="str">
            <v>Бетон М-350 В-27,5 о.к.5*9</v>
          </cell>
          <cell r="G415">
            <v>3258.47</v>
          </cell>
        </row>
        <row r="416">
          <cell r="C416" t="str">
            <v xml:space="preserve">"Домостроитель", ОАО </v>
          </cell>
          <cell r="D416" t="str">
            <v>Бетон М-150 о.к.10*12</v>
          </cell>
          <cell r="G416">
            <v>2419.4899999999998</v>
          </cell>
        </row>
        <row r="417">
          <cell r="C417" t="str">
            <v xml:space="preserve">"Домостроитель", ОАО </v>
          </cell>
          <cell r="D417" t="str">
            <v>Бетон М-200 о.к.10*12</v>
          </cell>
          <cell r="G417">
            <v>2830.51</v>
          </cell>
        </row>
        <row r="418">
          <cell r="C418" t="str">
            <v xml:space="preserve">"Домостроитель", ОАО </v>
          </cell>
          <cell r="D418" t="str">
            <v>Бетон М-250 о.к.10*12</v>
          </cell>
          <cell r="G418">
            <v>3110.17</v>
          </cell>
        </row>
        <row r="419">
          <cell r="C419" t="str">
            <v xml:space="preserve">"Домостроитель", ОАО </v>
          </cell>
          <cell r="D419" t="str">
            <v>Бетон М-300 о.к.10*12</v>
          </cell>
          <cell r="G419">
            <v>3135.59</v>
          </cell>
        </row>
        <row r="420">
          <cell r="C420" t="str">
            <v xml:space="preserve">"Домостроитель", ОАО </v>
          </cell>
          <cell r="D420" t="str">
            <v>Бетон М-350 о.к.10*12</v>
          </cell>
          <cell r="G420">
            <v>3703.39</v>
          </cell>
        </row>
        <row r="421">
          <cell r="C421" t="str">
            <v xml:space="preserve">"Домостроитель", ОАО </v>
          </cell>
          <cell r="D421" t="str">
            <v>Бетон гидр. М-350 F150 W4</v>
          </cell>
          <cell r="G421">
            <v>3872.88</v>
          </cell>
        </row>
        <row r="422">
          <cell r="C422" t="str">
            <v xml:space="preserve">"Домостроитель", ОАО </v>
          </cell>
          <cell r="D422" t="str">
            <v>Бетон гидр. М-350 F200 W6</v>
          </cell>
          <cell r="G422">
            <v>4194.92</v>
          </cell>
        </row>
        <row r="423">
          <cell r="C423" t="str">
            <v xml:space="preserve">"Домостроитель", ОАО </v>
          </cell>
          <cell r="D423" t="str">
            <v>Бетон гидр. М-400 F100 W4</v>
          </cell>
          <cell r="G423">
            <v>4576.2700000000004</v>
          </cell>
        </row>
        <row r="424">
          <cell r="C424" t="str">
            <v xml:space="preserve">"Домостроитель", ОАО </v>
          </cell>
          <cell r="D424" t="str">
            <v>Бетон гидр. М-400 F150 W4</v>
          </cell>
          <cell r="G424">
            <v>4983.05</v>
          </cell>
        </row>
        <row r="425">
          <cell r="C425" t="str">
            <v xml:space="preserve">"Домостроитель", ОАО </v>
          </cell>
          <cell r="D425" t="str">
            <v>Бетон гидр. М-400 F200 W6</v>
          </cell>
          <cell r="G425">
            <v>5440.68</v>
          </cell>
        </row>
        <row r="426">
          <cell r="C426" t="str">
            <v xml:space="preserve">"Домостроитель", ОАО </v>
          </cell>
          <cell r="D426" t="str">
            <v>Бетон гидр. М-400 F200 W8</v>
          </cell>
          <cell r="G426">
            <v>5938.14</v>
          </cell>
        </row>
        <row r="427">
          <cell r="C427" t="str">
            <v xml:space="preserve">"Домостроитель", ОАО </v>
          </cell>
          <cell r="D427" t="str">
            <v>Раствор М-50</v>
          </cell>
          <cell r="G427">
            <v>2661.02</v>
          </cell>
        </row>
        <row r="428">
          <cell r="C428" t="str">
            <v xml:space="preserve">"Домостроитель", ОАО </v>
          </cell>
          <cell r="D428" t="str">
            <v>Раствор М-100</v>
          </cell>
          <cell r="G428">
            <v>2838.98</v>
          </cell>
        </row>
        <row r="429">
          <cell r="C429" t="str">
            <v xml:space="preserve">"Домостроитель", ОАО </v>
          </cell>
          <cell r="D429" t="str">
            <v>Раствор М-150</v>
          </cell>
          <cell r="G429">
            <v>3194.92</v>
          </cell>
        </row>
        <row r="430">
          <cell r="C430" t="str">
            <v xml:space="preserve">"Домостроитель", ОАО </v>
          </cell>
          <cell r="D430" t="str">
            <v>Колодцы КС 10-9</v>
          </cell>
          <cell r="G430">
            <v>2203.39</v>
          </cell>
        </row>
        <row r="431">
          <cell r="C431" t="str">
            <v xml:space="preserve">"Домостроитель", ОАО </v>
          </cell>
          <cell r="D431" t="str">
            <v>Колодцы КС 15-9</v>
          </cell>
          <cell r="G431">
            <v>3491.53</v>
          </cell>
        </row>
        <row r="432">
          <cell r="C432" t="str">
            <v xml:space="preserve">"Домостроитель", ОАО </v>
          </cell>
          <cell r="D432" t="str">
            <v>Колодцы КС 20-9</v>
          </cell>
          <cell r="G432">
            <v>4618.6400000000003</v>
          </cell>
        </row>
        <row r="433">
          <cell r="C433" t="str">
            <v xml:space="preserve">"Домостроитель", ОАО </v>
          </cell>
          <cell r="D433" t="str">
            <v>Плита перекрытия колодца ПП 10</v>
          </cell>
          <cell r="G433">
            <v>2008.47</v>
          </cell>
        </row>
        <row r="434">
          <cell r="C434" t="str">
            <v xml:space="preserve">"Домостроитель", ОАО </v>
          </cell>
          <cell r="D434" t="str">
            <v>Плита перекрытия колодца 1ПП 15</v>
          </cell>
          <cell r="G434">
            <v>3491.53</v>
          </cell>
        </row>
        <row r="435">
          <cell r="C435" t="str">
            <v xml:space="preserve">"Домостроитель", ОАО </v>
          </cell>
          <cell r="D435" t="str">
            <v>Плита перекрытия колодца 3ПП 20</v>
          </cell>
          <cell r="G435">
            <v>4364.41</v>
          </cell>
        </row>
        <row r="436">
          <cell r="C436" t="str">
            <v xml:space="preserve">"Домостроитель", ОАО </v>
          </cell>
          <cell r="D436" t="str">
            <v>Днище колодца КЦД 10</v>
          </cell>
          <cell r="G436">
            <v>2094.92</v>
          </cell>
        </row>
        <row r="437">
          <cell r="C437" t="str">
            <v xml:space="preserve">"Домостроитель", ОАО </v>
          </cell>
          <cell r="D437" t="str">
            <v>Днище колодца КЦД 15</v>
          </cell>
          <cell r="G437">
            <v>3491.53</v>
          </cell>
        </row>
        <row r="438">
          <cell r="C438" t="str">
            <v xml:space="preserve">"Домостроитель", ОАО </v>
          </cell>
          <cell r="D438" t="str">
            <v>Днище колодца КЦД 20</v>
          </cell>
          <cell r="G438">
            <v>4626.2700000000004</v>
          </cell>
        </row>
        <row r="439">
          <cell r="C439" t="str">
            <v xml:space="preserve">"Домостроитель", ОАО </v>
          </cell>
          <cell r="D439" t="str">
            <v>Фундаментный блок ФБС 24-6-6т</v>
          </cell>
          <cell r="G439">
            <v>2415.25</v>
          </cell>
        </row>
        <row r="440">
          <cell r="C440" t="str">
            <v xml:space="preserve">"Домостроитель", ОАО </v>
          </cell>
          <cell r="D440" t="str">
            <v>Фундаментный блок ФБС 24-5-6т</v>
          </cell>
          <cell r="G440">
            <v>2076.27</v>
          </cell>
        </row>
        <row r="441">
          <cell r="C441" t="str">
            <v xml:space="preserve">"Домостроитель", ОАО </v>
          </cell>
          <cell r="D441" t="str">
            <v>Фундаментный блок ФБС 24-4-6т</v>
          </cell>
          <cell r="G441">
            <v>1745.76</v>
          </cell>
        </row>
        <row r="442">
          <cell r="C442" t="str">
            <v xml:space="preserve">"Домостроитель", ОАО </v>
          </cell>
          <cell r="D442" t="str">
            <v>Фундаментный блок ФБС 24-3-6т</v>
          </cell>
          <cell r="G442">
            <v>1355.93</v>
          </cell>
        </row>
        <row r="443">
          <cell r="C443" t="str">
            <v xml:space="preserve">"Домостроитель", ОАО </v>
          </cell>
          <cell r="D443" t="str">
            <v>Фундаментный блок ФБС 12-6-6т</v>
          </cell>
          <cell r="G443">
            <v>1508.47</v>
          </cell>
        </row>
        <row r="444">
          <cell r="C444" t="str">
            <v xml:space="preserve">"Домостроитель", ОАО </v>
          </cell>
          <cell r="D444" t="str">
            <v>Фундаментный блок ФБС 12-5-6т</v>
          </cell>
          <cell r="G444">
            <v>1262.71</v>
          </cell>
        </row>
        <row r="445">
          <cell r="C445" t="str">
            <v xml:space="preserve">"Домостроитель", ОАО </v>
          </cell>
          <cell r="D445" t="str">
            <v>Фундаментный блок ФБС 12-5-3т</v>
          </cell>
          <cell r="G445">
            <v>677.97</v>
          </cell>
        </row>
        <row r="446">
          <cell r="C446" t="str">
            <v xml:space="preserve">"Домостроитель", ОАО </v>
          </cell>
          <cell r="D446" t="str">
            <v>Фундаментный блок ФБС 12-4-6т</v>
          </cell>
          <cell r="G446">
            <v>974.58</v>
          </cell>
        </row>
        <row r="447">
          <cell r="C447" t="str">
            <v xml:space="preserve">"Домостроитель", ОАО </v>
          </cell>
          <cell r="D447" t="str">
            <v>Фундаментный блок ФБС 12-3-6т</v>
          </cell>
          <cell r="G447">
            <v>872.88</v>
          </cell>
        </row>
        <row r="448">
          <cell r="C448" t="str">
            <v xml:space="preserve">"Домостроитель", ОАО </v>
          </cell>
          <cell r="D448" t="str">
            <v>Фундаментный блок ФБС 12-4-3т</v>
          </cell>
          <cell r="G448">
            <v>661.02</v>
          </cell>
        </row>
        <row r="449">
          <cell r="C449" t="str">
            <v xml:space="preserve">"Домостроитель", ОАО </v>
          </cell>
          <cell r="D449" t="str">
            <v>Фундаментный блок ФБС 8-6-6т</v>
          </cell>
          <cell r="G449">
            <v>1084.75</v>
          </cell>
        </row>
        <row r="450">
          <cell r="C450" t="str">
            <v xml:space="preserve">"Домостроитель", ОАО </v>
          </cell>
          <cell r="D450" t="str">
            <v>Фундаментный блок ФБС 8-5-6т</v>
          </cell>
          <cell r="G450">
            <v>983.05</v>
          </cell>
        </row>
        <row r="451">
          <cell r="C451" t="str">
            <v xml:space="preserve">"Домостроитель", ОАО </v>
          </cell>
          <cell r="D451" t="str">
            <v>Фундаментный блок ФБС 8-4-6т</v>
          </cell>
          <cell r="G451">
            <v>733.05</v>
          </cell>
        </row>
        <row r="452">
          <cell r="C452" t="str">
            <v xml:space="preserve">"Домостроитель", ОАО </v>
          </cell>
          <cell r="D452" t="str">
            <v>Фундаментный блок ФБС 8-3-6т</v>
          </cell>
          <cell r="G452">
            <v>610.16999999999996</v>
          </cell>
        </row>
        <row r="453">
          <cell r="C453" t="str">
            <v>"ЗЖБИ № 7", ЗАО</v>
          </cell>
          <cell r="D453" t="str">
            <v>Бетон М-100 В-7,5</v>
          </cell>
          <cell r="G453">
            <v>2288.14</v>
          </cell>
        </row>
        <row r="454">
          <cell r="C454" t="str">
            <v>"ЗЖБИ № 7", ЗАО</v>
          </cell>
          <cell r="D454" t="str">
            <v>Бетон М-150 В-12,5</v>
          </cell>
          <cell r="G454">
            <v>2372.88</v>
          </cell>
        </row>
        <row r="455">
          <cell r="C455" t="str">
            <v>"ЗЖБИ № 7", ЗАО</v>
          </cell>
          <cell r="D455" t="str">
            <v>Бетон М-200 В-15,0</v>
          </cell>
          <cell r="G455">
            <v>2500</v>
          </cell>
        </row>
        <row r="456">
          <cell r="C456" t="str">
            <v>"ЗЖБИ № 7", ЗАО</v>
          </cell>
          <cell r="D456" t="str">
            <v>Бетон М-250 В-20,0</v>
          </cell>
          <cell r="G456">
            <v>2627.12</v>
          </cell>
        </row>
        <row r="457">
          <cell r="C457" t="str">
            <v>"ЗЖБИ № 7", ЗАО</v>
          </cell>
          <cell r="D457" t="str">
            <v>Бетон М-300 В-22,5</v>
          </cell>
          <cell r="G457">
            <v>2711.86</v>
          </cell>
        </row>
        <row r="458">
          <cell r="C458" t="str">
            <v>"ЗЖБИ № 7", ЗАО</v>
          </cell>
          <cell r="D458" t="str">
            <v>Бетон М-350 В-27,5</v>
          </cell>
          <cell r="G458">
            <v>3559.32</v>
          </cell>
        </row>
        <row r="459">
          <cell r="C459" t="str">
            <v>"ЗЖБИ № 7", ЗАО</v>
          </cell>
          <cell r="D459" t="str">
            <v>Бетон М-400 В-30,0</v>
          </cell>
          <cell r="G459">
            <v>4025.42</v>
          </cell>
        </row>
        <row r="460">
          <cell r="C460" t="str">
            <v>"ЗЖБИ № 7", ЗАО</v>
          </cell>
          <cell r="D460" t="str">
            <v>Блоки фундаментные ФБС 12-3-6т</v>
          </cell>
          <cell r="G460">
            <v>701.69</v>
          </cell>
        </row>
        <row r="461">
          <cell r="C461" t="str">
            <v>"ЗЖБИ № 7", ЗАО</v>
          </cell>
          <cell r="D461" t="str">
            <v>Блоки фундаментные ФБС 12-4-6т</v>
          </cell>
          <cell r="G461">
            <v>866.95</v>
          </cell>
        </row>
        <row r="462">
          <cell r="C462" t="str">
            <v>"ЗЖБИ № 7", ЗАО</v>
          </cell>
          <cell r="D462" t="str">
            <v>Блоки фундаментные ФБС 12-5-6т</v>
          </cell>
          <cell r="G462">
            <v>1175.42</v>
          </cell>
        </row>
        <row r="463">
          <cell r="C463" t="str">
            <v>"ЗЖБИ № 7", ЗАО</v>
          </cell>
          <cell r="D463" t="str">
            <v>Блоки фундаментные ФБС 12-6-6т</v>
          </cell>
          <cell r="G463">
            <v>1245.76</v>
          </cell>
        </row>
        <row r="464">
          <cell r="C464" t="str">
            <v>"ЗЖБИ № 7", ЗАО</v>
          </cell>
          <cell r="D464" t="str">
            <v>Блоки фундаментные ФБС 24-3-6т</v>
          </cell>
          <cell r="G464">
            <v>1405.08</v>
          </cell>
        </row>
        <row r="465">
          <cell r="C465" t="str">
            <v>"ЗЖБИ № 7", ЗАО</v>
          </cell>
          <cell r="D465" t="str">
            <v>Блоки фундаментные ФБС 24-4-6т</v>
          </cell>
          <cell r="G465">
            <v>1634.75</v>
          </cell>
        </row>
        <row r="466">
          <cell r="C466" t="str">
            <v>"ЗЖБИ № 7", ЗАО</v>
          </cell>
          <cell r="D466" t="str">
            <v>Блоки фундаментные ФБС 24-5-6т</v>
          </cell>
          <cell r="G466">
            <v>2017.8</v>
          </cell>
        </row>
        <row r="467">
          <cell r="C467" t="str">
            <v>"ЗЖБИ № 7", ЗАО</v>
          </cell>
          <cell r="D467" t="str">
            <v>Блоки фундаментные ФБС 24-6-6т</v>
          </cell>
          <cell r="G467">
            <v>2411.86</v>
          </cell>
        </row>
        <row r="468">
          <cell r="C468" t="str">
            <v>"ЗЖБИ № 7", ЗАО</v>
          </cell>
          <cell r="D468" t="str">
            <v>Блоки фундаментные ФБС 9-3-6т</v>
          </cell>
          <cell r="G468">
            <v>637.29</v>
          </cell>
        </row>
        <row r="469">
          <cell r="C469" t="str">
            <v>"ЗЖБИ № 7", ЗАО</v>
          </cell>
          <cell r="D469" t="str">
            <v>Блоки фундаментные ФБС 9-4-6т</v>
          </cell>
          <cell r="G469">
            <v>687.29</v>
          </cell>
        </row>
        <row r="470">
          <cell r="C470" t="str">
            <v>"ЗЖБИ № 7", ЗАО</v>
          </cell>
          <cell r="D470" t="str">
            <v>Блоки фундаментные ФБС 9-5-6т</v>
          </cell>
          <cell r="G470">
            <v>931.36</v>
          </cell>
        </row>
        <row r="471">
          <cell r="C471" t="str">
            <v>"ЗЖБИ № 7", ЗАО</v>
          </cell>
          <cell r="D471" t="str">
            <v>Блоки фундаментные ФБС 9-6-6т</v>
          </cell>
          <cell r="G471">
            <v>977.12</v>
          </cell>
        </row>
        <row r="472">
          <cell r="C472" t="str">
            <v>"ЗЖБИ № 7", ЗАО</v>
          </cell>
          <cell r="D472" t="str">
            <v>Бордюры БР 120-20-8</v>
          </cell>
          <cell r="G472">
            <v>131.36000000000001</v>
          </cell>
        </row>
        <row r="473">
          <cell r="C473" t="str">
            <v>"ЗЖБИ № 7", ЗАО</v>
          </cell>
          <cell r="D473" t="str">
            <v>Бордюры БР 120-30-15</v>
          </cell>
          <cell r="G473">
            <v>344.07</v>
          </cell>
        </row>
        <row r="474">
          <cell r="C474" t="str">
            <v>"ЗЖБИ № 7", ЗАО</v>
          </cell>
          <cell r="D474" t="str">
            <v>Дорожные плиты 2П30-18-10</v>
          </cell>
          <cell r="G474">
            <v>5712.71</v>
          </cell>
        </row>
        <row r="475">
          <cell r="C475" t="str">
            <v>"ЗЖБИ № 7", ЗАО</v>
          </cell>
          <cell r="D475" t="str">
            <v>Дорожные плиты 2П30-18-30</v>
          </cell>
          <cell r="G475">
            <v>6211.02</v>
          </cell>
        </row>
        <row r="476">
          <cell r="C476" t="str">
            <v>"ЗЖБИ № 7", ЗАО</v>
          </cell>
          <cell r="D476" t="str">
            <v>Дорожные плиты 1П30-18-10</v>
          </cell>
          <cell r="G476">
            <v>6505.08</v>
          </cell>
        </row>
        <row r="477">
          <cell r="C477" t="str">
            <v>"ЗЖБИ № 7", ЗАО</v>
          </cell>
          <cell r="D477" t="str">
            <v>Дорожные плиты 1П30-18-30</v>
          </cell>
          <cell r="G477">
            <v>7021.19</v>
          </cell>
        </row>
        <row r="478">
          <cell r="C478" t="str">
            <v>"ЗЖБИ № 7", ЗАО</v>
          </cell>
          <cell r="D478" t="str">
            <v>Дорожные плиты ПДН-АтV</v>
          </cell>
          <cell r="G478">
            <v>15192.37</v>
          </cell>
        </row>
        <row r="479">
          <cell r="C479" t="str">
            <v>"ЗЖБИ № 7", ЗАО</v>
          </cell>
          <cell r="D479" t="str">
            <v>Конструкции для колодцев КС 10-9</v>
          </cell>
          <cell r="G479">
            <v>3207.63</v>
          </cell>
        </row>
        <row r="480">
          <cell r="C480" t="str">
            <v>"ЗЖБИ № 7", ЗАО</v>
          </cell>
          <cell r="D480" t="str">
            <v>Конструкции для колодцев ПП 10-2</v>
          </cell>
          <cell r="G480">
            <v>2146.61</v>
          </cell>
        </row>
        <row r="481">
          <cell r="C481" t="str">
            <v>"ЗЖБИ № 7", ЗАО</v>
          </cell>
          <cell r="D481" t="str">
            <v>Конструкции для колодцев ПП 15-2</v>
          </cell>
          <cell r="G481">
            <v>3201.69</v>
          </cell>
        </row>
        <row r="482">
          <cell r="C482" t="str">
            <v>"ЗЖБИ № 7", ЗАО</v>
          </cell>
          <cell r="D482" t="str">
            <v>Конструкции для колодцев ПП 20-2 квадрат</v>
          </cell>
          <cell r="G482">
            <v>6288.14</v>
          </cell>
        </row>
        <row r="483">
          <cell r="C483" t="str">
            <v>"ЗЖБИ № 7", ЗАО</v>
          </cell>
          <cell r="D483" t="str">
            <v>Конструкции для колодцев ПН 10 квадрат</v>
          </cell>
          <cell r="G483">
            <v>2705.93</v>
          </cell>
        </row>
        <row r="484">
          <cell r="C484" t="str">
            <v>"ЗЖБИ № 7", ЗАО</v>
          </cell>
          <cell r="D484" t="str">
            <v>Конструкции для колодцев ПН 15 квадрат</v>
          </cell>
          <cell r="G484">
            <v>4538.9799999999996</v>
          </cell>
        </row>
        <row r="485">
          <cell r="C485" t="str">
            <v>"ЗЖБИ № 7", ЗАО</v>
          </cell>
          <cell r="D485" t="str">
            <v>Конструкции для колодцев ПН 20</v>
          </cell>
          <cell r="G485">
            <v>6844.07</v>
          </cell>
        </row>
        <row r="486">
          <cell r="C486" t="str">
            <v>"ЗЖБИ № 7", ЗАО</v>
          </cell>
          <cell r="D486" t="str">
            <v>Конструкции для колодцев КС 15-9</v>
          </cell>
          <cell r="G486">
            <v>3687.29</v>
          </cell>
        </row>
        <row r="487">
          <cell r="C487" t="str">
            <v>"ЗЖБИ № 7", ЗАО</v>
          </cell>
          <cell r="D487" t="str">
            <v>Конструкции для колодцев КС 20-9</v>
          </cell>
          <cell r="G487">
            <v>6635.59</v>
          </cell>
        </row>
        <row r="488">
          <cell r="C488" t="str">
            <v>"ЗЖБИ № 7", ЗАО</v>
          </cell>
          <cell r="D488" t="str">
            <v>Лотки Л13-15и</v>
          </cell>
          <cell r="G488">
            <v>16401.689999999999</v>
          </cell>
        </row>
        <row r="489">
          <cell r="C489" t="str">
            <v>"ЗЖБИ № 7", ЗАО</v>
          </cell>
          <cell r="D489" t="str">
            <v>Лотки ЛК-3у</v>
          </cell>
          <cell r="G489">
            <v>4634.75</v>
          </cell>
        </row>
        <row r="490">
          <cell r="C490" t="str">
            <v>"ЗЖБИ № 7", ЗАО</v>
          </cell>
          <cell r="D490" t="str">
            <v>Лотки Л4-8/2</v>
          </cell>
          <cell r="G490">
            <v>3526.27</v>
          </cell>
        </row>
        <row r="491">
          <cell r="C491" t="str">
            <v>"ЗЖБИ № 7", ЗАО</v>
          </cell>
          <cell r="D491" t="str">
            <v>Лотки Л5-8/2</v>
          </cell>
          <cell r="G491">
            <v>3785.59</v>
          </cell>
        </row>
        <row r="492">
          <cell r="C492" t="str">
            <v>"ЗЖБИ № 7", ЗАО</v>
          </cell>
          <cell r="D492" t="str">
            <v>Лотки Л11-8/2</v>
          </cell>
          <cell r="G492">
            <v>8500</v>
          </cell>
        </row>
        <row r="493">
          <cell r="C493" t="str">
            <v>"ЗЖБИ № 7", ЗАО</v>
          </cell>
          <cell r="D493" t="str">
            <v>Лотки Л14-8/2</v>
          </cell>
          <cell r="G493">
            <v>7600.85</v>
          </cell>
        </row>
        <row r="494">
          <cell r="C494" t="str">
            <v>"ЗЖБИ № 7", ЗАО</v>
          </cell>
          <cell r="D494" t="str">
            <v>Лотки Л15-8/2</v>
          </cell>
          <cell r="G494">
            <v>10805.08</v>
          </cell>
        </row>
        <row r="495">
          <cell r="C495" t="str">
            <v>"ЗЖБИ № 7", ЗАО</v>
          </cell>
          <cell r="D495" t="str">
            <v>Лотки Л12-15/2</v>
          </cell>
          <cell r="G495">
            <v>15924.58</v>
          </cell>
        </row>
        <row r="496">
          <cell r="C496" t="str">
            <v>"ЗЖБИ № 7", ЗАО</v>
          </cell>
          <cell r="D496" t="str">
            <v>Лотки ЛК 300.120.120-4 серия 3.006-8</v>
          </cell>
          <cell r="G496">
            <v>9919.49</v>
          </cell>
        </row>
        <row r="497">
          <cell r="C497" t="str">
            <v>"ЗЖБИ № 7", ЗАО</v>
          </cell>
          <cell r="D497" t="str">
            <v>Лотки ЛП 1,2</v>
          </cell>
          <cell r="G497">
            <v>5100.8500000000004</v>
          </cell>
        </row>
        <row r="498">
          <cell r="C498" t="str">
            <v>"ЗЖБИ № 7", ЗАО</v>
          </cell>
          <cell r="D498" t="str">
            <v>Плиты покрытия лотков П12-15</v>
          </cell>
          <cell r="G498">
            <v>6779.66</v>
          </cell>
        </row>
        <row r="499">
          <cell r="C499" t="str">
            <v>"ЗЖБИ № 7", ЗАО</v>
          </cell>
          <cell r="D499" t="str">
            <v>Плиты покрытия лотков П8-30</v>
          </cell>
          <cell r="G499">
            <v>2344.92</v>
          </cell>
        </row>
        <row r="500">
          <cell r="C500" t="str">
            <v>"ЗЖБИ № 7", ЗАО</v>
          </cell>
          <cell r="D500" t="str">
            <v>Плиты покрытия лотков П9-15</v>
          </cell>
          <cell r="G500">
            <v>4479.66</v>
          </cell>
        </row>
        <row r="501">
          <cell r="C501" t="str">
            <v>"ЗЖБИ № 7", ЗАО</v>
          </cell>
          <cell r="D501" t="str">
            <v>Плиты покрытия лотков П5-8/2</v>
          </cell>
          <cell r="G501">
            <v>1450.85</v>
          </cell>
        </row>
        <row r="502">
          <cell r="C502" t="str">
            <v>"ЗЖБИ № 7", ЗАО</v>
          </cell>
          <cell r="D502" t="str">
            <v>Плиты покрытия лотков П11-8</v>
          </cell>
          <cell r="G502">
            <v>4336.4399999999996</v>
          </cell>
        </row>
        <row r="503">
          <cell r="C503" t="str">
            <v>"ЗЖБИ № 7", ЗАО</v>
          </cell>
          <cell r="D503" t="str">
            <v>Плиты покрытия лотков П8-11</v>
          </cell>
          <cell r="G503">
            <v>4191.53</v>
          </cell>
        </row>
        <row r="504">
          <cell r="C504" t="str">
            <v>"ЗЖБИ № 7", ЗАО</v>
          </cell>
          <cell r="D504" t="str">
            <v>Плиты перекрытия армированные 3 ПГ 12-3 AIII B</v>
          </cell>
          <cell r="G504">
            <v>28609.32</v>
          </cell>
        </row>
        <row r="505">
          <cell r="C505" t="str">
            <v>"ЗЖБИ № 7", ЗАО</v>
          </cell>
          <cell r="D505" t="str">
            <v>Плиты перекрытия армированные 4 ПГ 6-2 AIII B</v>
          </cell>
          <cell r="G505">
            <v>6204.24</v>
          </cell>
        </row>
        <row r="506">
          <cell r="C506" t="str">
            <v>"ЗЖБИ № 7", ЗАО</v>
          </cell>
          <cell r="D506" t="str">
            <v>Плиты перекрытия армированные 4 ПГ 6-3 AIII B</v>
          </cell>
          <cell r="G506">
            <v>6655.93</v>
          </cell>
        </row>
        <row r="507">
          <cell r="C507" t="str">
            <v>"ЗЖБИ № 7", ЗАО</v>
          </cell>
          <cell r="D507" t="str">
            <v>Лестничный марш ЛМ 28-11</v>
          </cell>
          <cell r="G507">
            <v>5028.8100000000004</v>
          </cell>
        </row>
        <row r="508">
          <cell r="C508" t="str">
            <v>"ЗЖБИ № 7", ЗАО</v>
          </cell>
          <cell r="D508" t="str">
            <v>Лестничные ступени ЛС 11-1а</v>
          </cell>
          <cell r="G508">
            <v>648.30999999999995</v>
          </cell>
        </row>
        <row r="509">
          <cell r="C509" t="str">
            <v>"ЗЖБИ № 7", ЗАО</v>
          </cell>
          <cell r="D509" t="str">
            <v>Лестничные ступени ЛС 12-1а</v>
          </cell>
          <cell r="G509">
            <v>714.41</v>
          </cell>
        </row>
        <row r="510">
          <cell r="C510" t="str">
            <v>"ЗЖБИ № 7", ЗАО</v>
          </cell>
          <cell r="D510" t="str">
            <v>Лестничные ступени ЛС 14-1а</v>
          </cell>
          <cell r="G510">
            <v>754.24</v>
          </cell>
        </row>
        <row r="511">
          <cell r="C511" t="str">
            <v>"ЗЖБИ № 7", ЗАО</v>
          </cell>
          <cell r="D511" t="str">
            <v>Плиты ПАГ-14</v>
          </cell>
          <cell r="G511">
            <v>16361.02</v>
          </cell>
        </row>
        <row r="512">
          <cell r="C512" t="str">
            <v>"ЗЖБИ № 7", ЗАО</v>
          </cell>
          <cell r="D512" t="str">
            <v>Плиты ПАГ-18</v>
          </cell>
          <cell r="G512">
            <v>21330.51</v>
          </cell>
        </row>
        <row r="513">
          <cell r="C513" t="str">
            <v>"ЗЖБИ № 7", ЗАО</v>
          </cell>
          <cell r="D513" t="str">
            <v>Плиты ПАГ-20</v>
          </cell>
          <cell r="G513">
            <v>25622.03</v>
          </cell>
        </row>
        <row r="514">
          <cell r="C514" t="str">
            <v>"ЗЖБИ № 7", ЗАО</v>
          </cell>
          <cell r="D514" t="str">
            <v>Раствор М-100</v>
          </cell>
          <cell r="G514">
            <v>2711.86</v>
          </cell>
        </row>
        <row r="515">
          <cell r="C515" t="str">
            <v>"ЗЖБИ № 7", ЗАО</v>
          </cell>
          <cell r="D515" t="str">
            <v>Электроопоры СВ95-2 (3)</v>
          </cell>
          <cell r="G515">
            <v>5633.05</v>
          </cell>
        </row>
        <row r="516">
          <cell r="C516" t="str">
            <v>"ЗЖБИ № 7", ЗАО</v>
          </cell>
          <cell r="D516" t="str">
            <v>Электроопоры СВ110-3,5 (5)</v>
          </cell>
          <cell r="G516">
            <v>6505.08</v>
          </cell>
        </row>
        <row r="517">
          <cell r="C517" t="str">
            <v>"ЗЖБИ № 7", ЗАО</v>
          </cell>
          <cell r="D517" t="str">
            <v>Электроопоры СВ105-3,5 (5)</v>
          </cell>
          <cell r="G517">
            <v>7158.47</v>
          </cell>
        </row>
        <row r="518">
          <cell r="C518" t="str">
            <v>"ВЛАД" ООО</v>
          </cell>
          <cell r="D518" t="str">
            <v>Бетон М-100 В-7,5</v>
          </cell>
          <cell r="G518">
            <v>1949.15</v>
          </cell>
        </row>
        <row r="519">
          <cell r="C519" t="str">
            <v>"ВЛАД" ООО</v>
          </cell>
          <cell r="D519" t="str">
            <v>Бетон М-150 В-12,5</v>
          </cell>
          <cell r="G519">
            <v>2033.9</v>
          </cell>
        </row>
        <row r="520">
          <cell r="C520" t="str">
            <v>"ВЛАД" ООО</v>
          </cell>
          <cell r="D520" t="str">
            <v>Бетон М-200 В-15,0</v>
          </cell>
          <cell r="G520">
            <v>2118.64</v>
          </cell>
        </row>
        <row r="521">
          <cell r="C521" t="str">
            <v>"ВЛАД" ООО</v>
          </cell>
          <cell r="D521" t="str">
            <v xml:space="preserve">Бетон М-250 В-20,0 </v>
          </cell>
          <cell r="G521">
            <v>2288.14</v>
          </cell>
        </row>
        <row r="522">
          <cell r="C522" t="str">
            <v>"ВЛАД" ООО</v>
          </cell>
          <cell r="D522" t="str">
            <v xml:space="preserve">Бетон М-300 В-22,5 </v>
          </cell>
          <cell r="G522">
            <v>2457.63</v>
          </cell>
        </row>
        <row r="523">
          <cell r="C523" t="str">
            <v>"ВЛАД" ООО</v>
          </cell>
          <cell r="D523" t="str">
            <v xml:space="preserve">Бетон М-350 В-25,0 </v>
          </cell>
          <cell r="G523">
            <v>2711.86</v>
          </cell>
        </row>
        <row r="524">
          <cell r="C524" t="str">
            <v>"ВЛАД" ООО</v>
          </cell>
          <cell r="D524" t="str">
            <v xml:space="preserve">Бетон М-400 В-30,0 </v>
          </cell>
          <cell r="G524">
            <v>2966.1</v>
          </cell>
        </row>
        <row r="525">
          <cell r="C525" t="str">
            <v>"ВЛАД" ООО</v>
          </cell>
          <cell r="D525" t="str">
            <v xml:space="preserve">Бетон М-450 В-30 </v>
          </cell>
          <cell r="G525">
            <v>3220.34</v>
          </cell>
        </row>
        <row r="526">
          <cell r="C526" t="str">
            <v>"ВЛАД" ООО</v>
          </cell>
          <cell r="D526" t="str">
            <v>Раствор М-100</v>
          </cell>
          <cell r="G526">
            <v>2627.12</v>
          </cell>
        </row>
        <row r="527">
          <cell r="C527" t="str">
            <v>"ВЛАД" ООО</v>
          </cell>
          <cell r="D527" t="str">
            <v>Раствор М-150</v>
          </cell>
          <cell r="G527">
            <v>2796.61</v>
          </cell>
        </row>
        <row r="528">
          <cell r="C528" t="str">
            <v>"Кредо", ООО</v>
          </cell>
          <cell r="D528" t="str">
            <v>Бетон М-100 В-7,5 F100 W4 гравий</v>
          </cell>
          <cell r="G528">
            <v>2771.19</v>
          </cell>
        </row>
        <row r="529">
          <cell r="C529" t="str">
            <v>"Кредо", ООО</v>
          </cell>
          <cell r="D529" t="str">
            <v>Бетон М-150 В-10 F100 W4 гравий</v>
          </cell>
          <cell r="G529">
            <v>2906.78</v>
          </cell>
        </row>
        <row r="530">
          <cell r="C530" t="str">
            <v>"Кредо", ООО</v>
          </cell>
          <cell r="D530" t="str">
            <v>Бетон М-200 В-15,0 F100 W4 гравий</v>
          </cell>
          <cell r="G530">
            <v>3059.32</v>
          </cell>
        </row>
        <row r="531">
          <cell r="C531" t="str">
            <v>"Кредо", ООО</v>
          </cell>
          <cell r="D531" t="str">
            <v>Бетон М-250 В-20,0 F100 W4 гравий</v>
          </cell>
          <cell r="G531">
            <v>3279.66</v>
          </cell>
        </row>
        <row r="532">
          <cell r="C532" t="str">
            <v>"Кредо", ООО</v>
          </cell>
          <cell r="D532" t="str">
            <v>Бетон М-300 В-22,5 F100 W4 гравий</v>
          </cell>
          <cell r="G532">
            <v>3330.51</v>
          </cell>
        </row>
        <row r="533">
          <cell r="C533" t="str">
            <v>"Кредо", ООО</v>
          </cell>
          <cell r="D533" t="str">
            <v>Бетон  В-7,5 F100 W4(М100)</v>
          </cell>
          <cell r="G533">
            <v>2830.51</v>
          </cell>
        </row>
        <row r="534">
          <cell r="C534" t="str">
            <v>"Кредо", ООО</v>
          </cell>
          <cell r="D534" t="str">
            <v>Бетон  В-10 F100 W4 (М150)</v>
          </cell>
          <cell r="G534">
            <v>2983.05</v>
          </cell>
        </row>
        <row r="535">
          <cell r="C535" t="str">
            <v>"Кредо", ООО</v>
          </cell>
          <cell r="D535" t="str">
            <v xml:space="preserve">Бетон  В-15,0 F100 W4(М200) </v>
          </cell>
          <cell r="G535">
            <v>3144.07</v>
          </cell>
        </row>
        <row r="536">
          <cell r="C536" t="str">
            <v>"Кредо", ООО</v>
          </cell>
          <cell r="D536" t="str">
            <v>Бетон  В-20 F150 W4(М250)</v>
          </cell>
          <cell r="G536">
            <v>3432.2</v>
          </cell>
        </row>
        <row r="537">
          <cell r="C537" t="str">
            <v>"Кредо", ООО</v>
          </cell>
          <cell r="D537" t="str">
            <v>Бетон В-22,5 F150 W4(М300)</v>
          </cell>
          <cell r="G537">
            <v>3470.34</v>
          </cell>
        </row>
        <row r="538">
          <cell r="C538" t="str">
            <v>"Кредо", ООО</v>
          </cell>
          <cell r="D538" t="str">
            <v>Бетон В-25 F150 W4(М 350)</v>
          </cell>
          <cell r="G538">
            <v>3627.12</v>
          </cell>
        </row>
        <row r="539">
          <cell r="C539" t="str">
            <v>"Кредо", ООО</v>
          </cell>
          <cell r="D539" t="str">
            <v>Бетон В-30 F150 W4(М 400)</v>
          </cell>
          <cell r="G539">
            <v>3906.78</v>
          </cell>
        </row>
        <row r="540">
          <cell r="C540" t="str">
            <v>"Кредо", ООО</v>
          </cell>
          <cell r="D540" t="str">
            <v>Бетон В-35 F150 W4(М 450)</v>
          </cell>
          <cell r="G540">
            <v>4050.85</v>
          </cell>
        </row>
        <row r="541">
          <cell r="C541" t="str">
            <v>"Кредо", ООО</v>
          </cell>
          <cell r="D541" t="str">
            <v>Бетон В-40 F150 W4(М 550)</v>
          </cell>
          <cell r="G541">
            <v>4271.1899999999996</v>
          </cell>
        </row>
        <row r="542">
          <cell r="C542" t="str">
            <v>"Кредо", ООО</v>
          </cell>
          <cell r="D542" t="str">
            <v>Бетон гидр. В-7,5 F200 W6</v>
          </cell>
          <cell r="G542">
            <v>3059.32</v>
          </cell>
        </row>
        <row r="543">
          <cell r="C543" t="str">
            <v>"Кредо", ООО</v>
          </cell>
          <cell r="D543" t="str">
            <v>Бетон гидр. В-15 F200 W6</v>
          </cell>
          <cell r="G543">
            <v>3453.39</v>
          </cell>
        </row>
        <row r="544">
          <cell r="C544" t="str">
            <v>"Кредо", ООО</v>
          </cell>
          <cell r="D544" t="str">
            <v>Бетон гидр. В-20 F200 W6</v>
          </cell>
          <cell r="G544">
            <v>3521.19</v>
          </cell>
        </row>
        <row r="545">
          <cell r="C545" t="str">
            <v>"Кредо", ООО</v>
          </cell>
          <cell r="D545" t="str">
            <v>Бетон гидр. В-22,5 F200 W6</v>
          </cell>
          <cell r="G545">
            <v>3601.69</v>
          </cell>
        </row>
        <row r="546">
          <cell r="C546" t="str">
            <v>"Кредо", ООО</v>
          </cell>
          <cell r="D546" t="str">
            <v>Бетон гидр. В-25 F200 W6</v>
          </cell>
          <cell r="G546">
            <v>3737.29</v>
          </cell>
        </row>
        <row r="547">
          <cell r="C547" t="str">
            <v>"Кредо", ООО</v>
          </cell>
          <cell r="D547" t="str">
            <v>Бетон гидр. В-25 F200 W8</v>
          </cell>
          <cell r="G547">
            <v>3898.31</v>
          </cell>
        </row>
        <row r="548">
          <cell r="C548" t="str">
            <v>"Кредо", ООО</v>
          </cell>
          <cell r="D548" t="str">
            <v>Бетон гидр. В-30 F200 W6</v>
          </cell>
          <cell r="G548">
            <v>4063.56</v>
          </cell>
        </row>
        <row r="549">
          <cell r="C549" t="str">
            <v>"Кредо", ООО</v>
          </cell>
          <cell r="D549" t="str">
            <v>Бетон гидр. В-30 F200 W8</v>
          </cell>
          <cell r="G549">
            <v>4118.6400000000003</v>
          </cell>
        </row>
        <row r="550">
          <cell r="C550" t="str">
            <v>"Кредо", ООО</v>
          </cell>
          <cell r="D550" t="str">
            <v>Бетон гидр. В-35 F200 W6</v>
          </cell>
          <cell r="G550">
            <v>4245.76</v>
          </cell>
        </row>
        <row r="551">
          <cell r="C551" t="str">
            <v>"Кредо", ООО</v>
          </cell>
          <cell r="D551" t="str">
            <v>Бетон гидр. В-35 F200 W8</v>
          </cell>
          <cell r="G551">
            <v>4245.76</v>
          </cell>
        </row>
        <row r="552">
          <cell r="C552" t="str">
            <v>"Кредо", ООО</v>
          </cell>
          <cell r="D552" t="str">
            <v>Бетон гидр. В-40 F200 W8</v>
          </cell>
          <cell r="G552">
            <v>4525.42</v>
          </cell>
        </row>
        <row r="553">
          <cell r="C553" t="str">
            <v>"Кредо", ООО</v>
          </cell>
          <cell r="D553" t="str">
            <v>Раствор М-100</v>
          </cell>
          <cell r="G553">
            <v>2508.4699999999998</v>
          </cell>
        </row>
        <row r="554">
          <cell r="C554" t="str">
            <v>"Кредо", ООО</v>
          </cell>
          <cell r="D554" t="str">
            <v>Раствор М-150</v>
          </cell>
          <cell r="G554">
            <v>2601.69</v>
          </cell>
        </row>
        <row r="555">
          <cell r="C555" t="str">
            <v>"Кредо", ООО</v>
          </cell>
          <cell r="D555" t="str">
            <v>Раствор М-200</v>
          </cell>
          <cell r="G555">
            <v>2702.54</v>
          </cell>
        </row>
        <row r="556">
          <cell r="C556" t="str">
            <v>"Кредо", ООО</v>
          </cell>
          <cell r="D556" t="str">
            <v>Раствор М 150 F200 W6</v>
          </cell>
          <cell r="G556">
            <v>3423.73</v>
          </cell>
        </row>
        <row r="557">
          <cell r="C557" t="str">
            <v>"Кредо", ООО</v>
          </cell>
          <cell r="D557" t="str">
            <v>Раствор М 200 F200 W6</v>
          </cell>
          <cell r="G557">
            <v>3495.76</v>
          </cell>
        </row>
        <row r="558">
          <cell r="C558" t="str">
            <v>"Кредо", ООО</v>
          </cell>
          <cell r="D558" t="str">
            <v>Раствор М 200 F250 W6</v>
          </cell>
          <cell r="G558">
            <v>3788.14</v>
          </cell>
        </row>
        <row r="559">
          <cell r="C559" t="str">
            <v>"Кредо", ООО</v>
          </cell>
          <cell r="D559" t="str">
            <v>Раствор М-100 (на крупном песке)</v>
          </cell>
          <cell r="G559">
            <v>2724.58</v>
          </cell>
        </row>
        <row r="560">
          <cell r="C560" t="str">
            <v>"Кредо", ООО</v>
          </cell>
          <cell r="D560" t="str">
            <v>Раствор М-150 (на крупном песке)</v>
          </cell>
          <cell r="G560">
            <v>2830.51</v>
          </cell>
        </row>
        <row r="561">
          <cell r="C561" t="str">
            <v>"Кредо", ООО</v>
          </cell>
          <cell r="D561" t="str">
            <v>Раствор М-200 (на крупном песке)</v>
          </cell>
          <cell r="G561">
            <v>3042.37</v>
          </cell>
        </row>
        <row r="562">
          <cell r="C562" t="str">
            <v>"Кредо", ООО</v>
          </cell>
          <cell r="D562" t="str">
            <v>Раствор М-250 (на крупном песке)</v>
          </cell>
          <cell r="G562">
            <v>3474.58</v>
          </cell>
        </row>
        <row r="563">
          <cell r="C563" t="str">
            <v>"Кредо", ООО</v>
          </cell>
          <cell r="D563" t="str">
            <v>Блоки фундаментные ФБС 12-3-6</v>
          </cell>
          <cell r="G563">
            <v>737.29</v>
          </cell>
        </row>
        <row r="564">
          <cell r="C564" t="str">
            <v>"Кредо", ООО</v>
          </cell>
          <cell r="D564" t="str">
            <v>Блоки фундаментные ФБС 12-4-6</v>
          </cell>
          <cell r="G564">
            <v>961.86</v>
          </cell>
        </row>
        <row r="565">
          <cell r="C565" t="str">
            <v>"Кредо", ООО</v>
          </cell>
          <cell r="D565" t="str">
            <v>Блоки фундаментные ФБС 12-5-6</v>
          </cell>
          <cell r="G565">
            <v>1186.44</v>
          </cell>
        </row>
        <row r="566">
          <cell r="C566" t="str">
            <v>"Кредо", ООО</v>
          </cell>
          <cell r="D566" t="str">
            <v>Блоки фундаментные ФБС 12-6-6</v>
          </cell>
          <cell r="G566">
            <v>1415.25</v>
          </cell>
        </row>
        <row r="567">
          <cell r="C567" t="str">
            <v>"Кредо", ООО</v>
          </cell>
          <cell r="D567" t="str">
            <v>Блоки фундаментные ФБС 24-3-6</v>
          </cell>
          <cell r="G567">
            <v>1457.63</v>
          </cell>
        </row>
        <row r="568">
          <cell r="C568" t="str">
            <v>"Кредо", ООО</v>
          </cell>
          <cell r="D568" t="str">
            <v>Блоки фундаментные ФБС 24-4-6</v>
          </cell>
          <cell r="G568">
            <v>1915.25</v>
          </cell>
        </row>
        <row r="569">
          <cell r="C569" t="str">
            <v>"Кредо", ООО</v>
          </cell>
          <cell r="D569" t="str">
            <v>Блоки фундаментные ФБС 24-5-6</v>
          </cell>
          <cell r="G569">
            <v>2355.9299999999998</v>
          </cell>
        </row>
        <row r="570">
          <cell r="C570" t="str">
            <v>"Кредо", ООО</v>
          </cell>
          <cell r="D570" t="str">
            <v>Блоки фундаментные ФБС 24-6-6</v>
          </cell>
          <cell r="G570">
            <v>2813.56</v>
          </cell>
        </row>
        <row r="571">
          <cell r="C571" t="str">
            <v>"Кредо", ООО</v>
          </cell>
          <cell r="D571" t="str">
            <v>Блоки фундаментные ФБС 9-4-6</v>
          </cell>
          <cell r="G571">
            <v>737.29</v>
          </cell>
        </row>
        <row r="572">
          <cell r="C572" t="str">
            <v>"Кредо", ООО</v>
          </cell>
          <cell r="D572" t="str">
            <v>Блоки фундаментные ФБС 9-3-6</v>
          </cell>
          <cell r="G572">
            <v>567.79999999999995</v>
          </cell>
        </row>
        <row r="573">
          <cell r="C573" t="str">
            <v>"Кредо", ООО</v>
          </cell>
          <cell r="D573" t="str">
            <v>Блоки фундаментные ФБС 6-4-6</v>
          </cell>
          <cell r="G573">
            <v>516.95000000000005</v>
          </cell>
        </row>
        <row r="574">
          <cell r="C574" t="str">
            <v>"Кредо", ООО</v>
          </cell>
          <cell r="D574" t="str">
            <v>Кольцо КС 7-3</v>
          </cell>
          <cell r="G574">
            <v>944.92</v>
          </cell>
        </row>
        <row r="575">
          <cell r="C575" t="str">
            <v>"Кредо", ООО</v>
          </cell>
          <cell r="D575" t="str">
            <v>Кольцо КС 7-9</v>
          </cell>
          <cell r="G575">
            <v>1347.46</v>
          </cell>
        </row>
        <row r="576">
          <cell r="C576" t="str">
            <v>"Кредо", ООО</v>
          </cell>
          <cell r="D576" t="str">
            <v>Кольцо КС 10-3</v>
          </cell>
          <cell r="G576">
            <v>1156.78</v>
          </cell>
        </row>
        <row r="577">
          <cell r="C577" t="str">
            <v>"Кредо", ООО</v>
          </cell>
          <cell r="D577" t="str">
            <v>Кольцо КС 10-45</v>
          </cell>
          <cell r="G577">
            <v>1334.75</v>
          </cell>
        </row>
        <row r="578">
          <cell r="C578" t="str">
            <v>"Кредо", ООО</v>
          </cell>
          <cell r="D578" t="str">
            <v>Кольцо КС 10-6</v>
          </cell>
          <cell r="G578">
            <v>1423.73</v>
          </cell>
        </row>
        <row r="579">
          <cell r="C579" t="str">
            <v>"Кредо", ООО</v>
          </cell>
          <cell r="D579" t="str">
            <v>Кольцо КС 10-9</v>
          </cell>
          <cell r="G579">
            <v>1779.66</v>
          </cell>
        </row>
        <row r="580">
          <cell r="C580" t="str">
            <v>"Кредо", ООО</v>
          </cell>
          <cell r="D580" t="str">
            <v>Кольцо КС 15-3</v>
          </cell>
          <cell r="G580">
            <v>1601.69</v>
          </cell>
        </row>
        <row r="581">
          <cell r="C581" t="str">
            <v>"Кредо", ООО</v>
          </cell>
          <cell r="D581" t="str">
            <v>Кольцо КС 15-45</v>
          </cell>
          <cell r="G581">
            <v>1855.93</v>
          </cell>
        </row>
        <row r="582">
          <cell r="C582" t="str">
            <v>"Кредо", ООО</v>
          </cell>
          <cell r="D582" t="str">
            <v>Кольцо КС 15-6</v>
          </cell>
          <cell r="G582">
            <v>1974.58</v>
          </cell>
        </row>
        <row r="583">
          <cell r="C583" t="str">
            <v>"Кредо", ООО</v>
          </cell>
          <cell r="D583" t="str">
            <v>Кольцо КС 15-9</v>
          </cell>
          <cell r="G583">
            <v>2466.1</v>
          </cell>
        </row>
        <row r="584">
          <cell r="C584" t="str">
            <v>"Кредо", ООО</v>
          </cell>
          <cell r="D584" t="str">
            <v>Кольцо КС 20-6</v>
          </cell>
          <cell r="G584">
            <v>3135.59</v>
          </cell>
        </row>
        <row r="585">
          <cell r="C585" t="str">
            <v>"Кредо", ООО</v>
          </cell>
          <cell r="D585" t="str">
            <v>Кольцо КС 20-9</v>
          </cell>
          <cell r="G585">
            <v>4271.1899999999996</v>
          </cell>
        </row>
        <row r="586">
          <cell r="C586" t="str">
            <v>"Кредо", ООО</v>
          </cell>
          <cell r="D586" t="str">
            <v>Кольцо КД 10.9</v>
          </cell>
          <cell r="G586">
            <v>4966.1000000000004</v>
          </cell>
        </row>
        <row r="587">
          <cell r="C587" t="str">
            <v>"Кредо", ООО</v>
          </cell>
          <cell r="D587" t="str">
            <v>Днище под кольцо ПН 7</v>
          </cell>
          <cell r="G587">
            <v>741.53</v>
          </cell>
        </row>
        <row r="588">
          <cell r="C588" t="str">
            <v>"Кредо", ООО</v>
          </cell>
          <cell r="D588" t="str">
            <v>Днище под кольцо ПН 10</v>
          </cell>
          <cell r="G588">
            <v>2288.14</v>
          </cell>
        </row>
        <row r="589">
          <cell r="C589" t="str">
            <v>"Кредо", ООО</v>
          </cell>
          <cell r="D589" t="str">
            <v>Днище под кольцо ПН 15</v>
          </cell>
          <cell r="G589">
            <v>4144.07</v>
          </cell>
        </row>
        <row r="590">
          <cell r="C590" t="str">
            <v>"Кредо", ООО</v>
          </cell>
          <cell r="D590" t="str">
            <v>Днище под кольцо ПН 20</v>
          </cell>
          <cell r="G590">
            <v>7322.03</v>
          </cell>
        </row>
        <row r="591">
          <cell r="C591" t="str">
            <v>"Кредо", ООО</v>
          </cell>
          <cell r="D591" t="str">
            <v>Крышка на кольцо ПП 10-1</v>
          </cell>
          <cell r="G591">
            <v>1533.9</v>
          </cell>
        </row>
        <row r="592">
          <cell r="C592" t="str">
            <v>"Кредо", ООО</v>
          </cell>
          <cell r="D592" t="str">
            <v>Крышка на кольцо 1ПП 15-1(2ПП 15-1)</v>
          </cell>
          <cell r="G592">
            <v>3559.32</v>
          </cell>
        </row>
        <row r="593">
          <cell r="C593" t="str">
            <v>"Кредо", ООО</v>
          </cell>
          <cell r="D593" t="str">
            <v>Крышка на кольцо 1ПП 20-1</v>
          </cell>
          <cell r="G593">
            <v>6084.75</v>
          </cell>
        </row>
        <row r="594">
          <cell r="C594" t="str">
            <v>"Кредо", ООО</v>
          </cell>
          <cell r="D594" t="str">
            <v>Крышка на кольцо ПП 10-2</v>
          </cell>
          <cell r="G594">
            <v>1906.78</v>
          </cell>
        </row>
        <row r="595">
          <cell r="C595" t="str">
            <v>"Кредо", ООО</v>
          </cell>
          <cell r="D595" t="str">
            <v>Крышка на кольцо 1ПП 15-2(2ПП 15-2)</v>
          </cell>
          <cell r="G595">
            <v>4008.47</v>
          </cell>
        </row>
        <row r="596">
          <cell r="C596" t="str">
            <v>"Кредо", ООО</v>
          </cell>
          <cell r="D596" t="str">
            <v>Плита 2П30-18-30</v>
          </cell>
          <cell r="G596">
            <v>7084.75</v>
          </cell>
        </row>
        <row r="597">
          <cell r="C597" t="str">
            <v>"Кредо", ООО</v>
          </cell>
          <cell r="D597" t="str">
            <v>Кольцо опорное КО-6</v>
          </cell>
          <cell r="G597">
            <v>491.53</v>
          </cell>
        </row>
        <row r="598">
          <cell r="C598" t="str">
            <v>"Кредо", ООО</v>
          </cell>
          <cell r="D598" t="str">
            <v xml:space="preserve">Бордюр БР 100.30.15 </v>
          </cell>
          <cell r="G598">
            <v>245.76</v>
          </cell>
        </row>
        <row r="599">
          <cell r="C599" t="str">
            <v>"Усть-Лабинский завод МЖБК", ООО</v>
          </cell>
          <cell r="D599" t="str">
            <v>Балка Б-1190.140.123-ТВ-АIII-B</v>
          </cell>
          <cell r="G599">
            <v>245141.53</v>
          </cell>
        </row>
        <row r="600">
          <cell r="C600" t="str">
            <v>"Усть-Лабинский завод МЖБК", ООО</v>
          </cell>
          <cell r="D600" t="str">
            <v>Балка Б-1190.174.123-ТВ-АIII-1B</v>
          </cell>
          <cell r="G600">
            <v>256582.2</v>
          </cell>
        </row>
        <row r="601">
          <cell r="C601" t="str">
            <v>"Усть-Лабинский завод МЖБК", ООО</v>
          </cell>
          <cell r="D601" t="str">
            <v>Балка Б-1500.140.123-ТВ-АIII-K</v>
          </cell>
          <cell r="G601">
            <v>294684.75</v>
          </cell>
        </row>
        <row r="602">
          <cell r="C602" t="str">
            <v>"Усть-Лабинский завод МЖБК", ООО</v>
          </cell>
          <cell r="D602" t="str">
            <v>Балка Б-1500.140.123-ТВ-АIII-M</v>
          </cell>
          <cell r="G602">
            <v>316367.8</v>
          </cell>
        </row>
        <row r="603">
          <cell r="C603" t="str">
            <v>"Усть-Лабинский завод МЖБК", ООО</v>
          </cell>
          <cell r="D603" t="str">
            <v>Балка Б-1500.174.123-ТВ-АIII-K</v>
          </cell>
          <cell r="G603">
            <v>319812.71000000002</v>
          </cell>
        </row>
        <row r="604">
          <cell r="C604" t="str">
            <v>"Усть-Лабинский завод МЖБК", ООО</v>
          </cell>
          <cell r="D604" t="str">
            <v>Балка Б-1500.174.123-ТВ-АIII-K</v>
          </cell>
          <cell r="G604">
            <v>330961.02</v>
          </cell>
        </row>
        <row r="605">
          <cell r="C605" t="str">
            <v>"Усть-Лабинский завод МЖБК", ООО</v>
          </cell>
          <cell r="D605" t="str">
            <v>Балка Б-1800.140.123-ТВ-АIII-K</v>
          </cell>
          <cell r="G605">
            <v>359555.93</v>
          </cell>
        </row>
        <row r="606">
          <cell r="C606" t="str">
            <v>"Усть-Лабинский завод МЖБК", ООО</v>
          </cell>
          <cell r="D606" t="str">
            <v>Балка Б-1800.140.123-В-АIII-K</v>
          </cell>
          <cell r="G606">
            <v>392777.12</v>
          </cell>
        </row>
        <row r="607">
          <cell r="C607" t="str">
            <v>"Усть-Лабинский завод МЖБК", ООО</v>
          </cell>
          <cell r="D607" t="str">
            <v>Балка Б-1800.174.123-ТВ-АIII-K</v>
          </cell>
          <cell r="G607">
            <v>382388.98</v>
          </cell>
        </row>
        <row r="608">
          <cell r="C608" t="str">
            <v>"Усть-Лабинский завод МЖБК", ООО</v>
          </cell>
          <cell r="D608" t="str">
            <v>Балка Б-1800.174.123-В-АIII-K</v>
          </cell>
          <cell r="G608">
            <v>415922.88</v>
          </cell>
        </row>
        <row r="609">
          <cell r="C609" t="str">
            <v>"Усть-Лабинский завод МЖБК", ООО</v>
          </cell>
          <cell r="D609" t="str">
            <v>Балка Б-2100.140.123-ТВ-АIII-H</v>
          </cell>
          <cell r="G609">
            <v>414622.88</v>
          </cell>
        </row>
        <row r="610">
          <cell r="C610" t="str">
            <v>"Усть-Лабинский завод МЖБК", ООО</v>
          </cell>
          <cell r="D610" t="str">
            <v>Балка Б-2100.140.123-В-АIII-H</v>
          </cell>
          <cell r="G610">
            <v>435652.54</v>
          </cell>
        </row>
        <row r="611">
          <cell r="C611" t="str">
            <v>"Усть-Лабинский завод МЖБК", ООО</v>
          </cell>
          <cell r="D611" t="str">
            <v>Балка Б-2100.174.123-ТВ-АIII-H</v>
          </cell>
          <cell r="G611">
            <v>442139.83</v>
          </cell>
        </row>
        <row r="612">
          <cell r="C612" t="str">
            <v>"Усть-Лабинский завод МЖБК", ООО</v>
          </cell>
          <cell r="D612" t="str">
            <v>Балка Б-2100.174.123-В-АIII-H</v>
          </cell>
          <cell r="G612">
            <v>469872.88</v>
          </cell>
        </row>
        <row r="613">
          <cell r="C613" t="str">
            <v>"Усть-Лабинский завод МЖБК", ООО</v>
          </cell>
          <cell r="D613" t="str">
            <v>Балка Б-2100.140.123-ТВ-АIII</v>
          </cell>
          <cell r="G613">
            <v>440752.54</v>
          </cell>
        </row>
        <row r="614">
          <cell r="C614" t="str">
            <v>"Усть-Лабинский завод МЖБК", ООО</v>
          </cell>
          <cell r="D614" t="str">
            <v>Балка Б-2100.174.123-ТВ-АIII</v>
          </cell>
          <cell r="G614">
            <v>472883.05</v>
          </cell>
        </row>
        <row r="615">
          <cell r="C615" t="str">
            <v>"Усть-Лабинский завод МЖБК", ООО</v>
          </cell>
          <cell r="D615" t="str">
            <v>Балка Б-2100.180.123-ТВ-АIII</v>
          </cell>
          <cell r="G615">
            <v>475654.24</v>
          </cell>
        </row>
        <row r="616">
          <cell r="C616" t="str">
            <v>"Усть-Лабинский завод МЖБК", ООО</v>
          </cell>
          <cell r="D616" t="str">
            <v>Балка Б-2100.194.123-ТВ-АIII</v>
          </cell>
          <cell r="G616">
            <v>482739.83</v>
          </cell>
        </row>
        <row r="617">
          <cell r="C617" t="str">
            <v>"Усть-Лабинский завод МЖБК", ООО</v>
          </cell>
          <cell r="D617" t="str">
            <v>Балка Б-2400.140.123-ТВ-АIII-K</v>
          </cell>
          <cell r="G617">
            <v>460349.15</v>
          </cell>
        </row>
        <row r="618">
          <cell r="C618" t="str">
            <v>"Усть-Лабинский завод МЖБК", ООО</v>
          </cell>
          <cell r="D618" t="str">
            <v>Балка Б-2400.140.123-В-АIII-H</v>
          </cell>
          <cell r="G618">
            <v>468427.12</v>
          </cell>
        </row>
        <row r="619">
          <cell r="C619" t="str">
            <v>"Усть-Лабинский завод МЖБК", ООО</v>
          </cell>
          <cell r="D619" t="str">
            <v>Балка Б-2400.140.123-В-АIII-H</v>
          </cell>
          <cell r="G619">
            <v>523226.27</v>
          </cell>
        </row>
        <row r="620">
          <cell r="C620" t="str">
            <v>"Усть-Лабинский завод МЖБК", ООО</v>
          </cell>
          <cell r="D620" t="str">
            <v>Балка Б-2400.140.123-В-АIII</v>
          </cell>
          <cell r="G620">
            <v>484528.81</v>
          </cell>
        </row>
        <row r="621">
          <cell r="C621" t="str">
            <v>"Усть-Лабинский завод МЖБК", ООО</v>
          </cell>
          <cell r="D621" t="str">
            <v>Балка Б-2400.174.123-ТВ-АIII-1K</v>
          </cell>
          <cell r="G621">
            <v>502352.54</v>
          </cell>
        </row>
        <row r="622">
          <cell r="C622" t="str">
            <v>"Усть-Лабинский завод МЖБК", ООО</v>
          </cell>
          <cell r="D622" t="str">
            <v>Балка Б-2400.174.123-В-АIII-H</v>
          </cell>
          <cell r="G622">
            <v>511073.73</v>
          </cell>
        </row>
        <row r="623">
          <cell r="C623" t="str">
            <v>"Усть-Лабинский завод МЖБК", ООО</v>
          </cell>
          <cell r="D623" t="str">
            <v>Балка Б-2400.174.123-В-АIII-H</v>
          </cell>
          <cell r="G623">
            <v>559507.63</v>
          </cell>
        </row>
        <row r="624">
          <cell r="C624" t="str">
            <v>"Усть-Лабинский завод МЖБК", ООО</v>
          </cell>
          <cell r="D624" t="str">
            <v>Балка Б-2400.174.123-В-АIII</v>
          </cell>
          <cell r="G624">
            <v>545047.46</v>
          </cell>
        </row>
        <row r="625">
          <cell r="C625" t="str">
            <v>"Усть-Лабинский завод МЖБК", ООО</v>
          </cell>
          <cell r="D625" t="str">
            <v>Балка Б-2800.140.123-В-АIII-K</v>
          </cell>
          <cell r="G625">
            <v>622167.80000000005</v>
          </cell>
        </row>
        <row r="626">
          <cell r="C626" t="str">
            <v>"Усть-Лабинский завод МЖБК", ООО</v>
          </cell>
          <cell r="D626" t="str">
            <v>Балка Б-2800.174.123-В-АIII-K</v>
          </cell>
          <cell r="G626">
            <v>661135.59</v>
          </cell>
        </row>
        <row r="627">
          <cell r="C627" t="str">
            <v>"Усть-Лабинский завод МЖБК", ООО</v>
          </cell>
          <cell r="D627" t="str">
            <v>Балка Б-3300.140.123-ТВ-АIII-H</v>
          </cell>
          <cell r="G627">
            <v>739188.14</v>
          </cell>
        </row>
        <row r="628">
          <cell r="C628" t="str">
            <v>"Усть-Лабинский завод МЖБК", ООО</v>
          </cell>
          <cell r="D628" t="str">
            <v>Балка Б-3300.174.123-ТВ-АIII-H</v>
          </cell>
          <cell r="G628">
            <v>784455.93</v>
          </cell>
        </row>
        <row r="629">
          <cell r="C629" t="str">
            <v>"Усть-Лабинский завод МЖБК", ООО</v>
          </cell>
          <cell r="D629" t="str">
            <v>Балка Б-2216.140.123-ТВ-АIII</v>
          </cell>
          <cell r="G629">
            <v>441916.1</v>
          </cell>
        </row>
        <row r="630">
          <cell r="C630" t="str">
            <v>"Усть-Лабинский завод МЖБК", ООО</v>
          </cell>
          <cell r="D630" t="str">
            <v>Балка Б-2216.113.123-ТВ-АIII</v>
          </cell>
          <cell r="G630">
            <v>404138.14</v>
          </cell>
        </row>
        <row r="631">
          <cell r="C631" t="str">
            <v>"Усть-Лабинский завод МЖБК", ООО</v>
          </cell>
          <cell r="D631" t="str">
            <v>Балка Б-2216.174.123-ТВ-АIII</v>
          </cell>
          <cell r="G631">
            <v>469444.92</v>
          </cell>
        </row>
        <row r="632">
          <cell r="C632" t="str">
            <v>"Усть-Лабинский завод МЖБК", ООО</v>
          </cell>
          <cell r="D632" t="str">
            <v>Балка Б-1200.130.93-Т25АIIIв(с)</v>
          </cell>
          <cell r="G632">
            <v>162494.07</v>
          </cell>
        </row>
        <row r="633">
          <cell r="C633" t="str">
            <v>"Усть-Лабинский завод МЖБК", ООО</v>
          </cell>
          <cell r="D633" t="str">
            <v>Балка Б-1200.130.93-Т28АIIIв(с)</v>
          </cell>
          <cell r="G633">
            <v>163269.49</v>
          </cell>
        </row>
        <row r="634">
          <cell r="C634" t="str">
            <v>"Усть-Лабинский завод МЖБК", ООО</v>
          </cell>
          <cell r="D634" t="str">
            <v>Балка Б-1500.130.93-Т25АIIIв(с)</v>
          </cell>
          <cell r="G634">
            <v>197335.59</v>
          </cell>
        </row>
        <row r="635">
          <cell r="C635" t="str">
            <v>"Усть-Лабинский завод МЖБК", ООО</v>
          </cell>
          <cell r="D635" t="str">
            <v>Балка Б-1500.130.93-Т28АIIIв(с)</v>
          </cell>
          <cell r="G635">
            <v>198540.68</v>
          </cell>
        </row>
        <row r="636">
          <cell r="C636" t="str">
            <v>"Усть-Лабинский завод МЖБК", ООО</v>
          </cell>
          <cell r="D636" t="str">
            <v>Балка Б-1800.130.108-Т28АIIIв(с)</v>
          </cell>
          <cell r="G636">
            <v>248616.1</v>
          </cell>
        </row>
        <row r="637">
          <cell r="C637" t="str">
            <v>"Усть-Лабинский завод МЖБК", ООО</v>
          </cell>
          <cell r="D637" t="str">
            <v>Балка Б-18-1-Р</v>
          </cell>
          <cell r="G637">
            <v>259072.88</v>
          </cell>
        </row>
        <row r="638">
          <cell r="C638" t="str">
            <v>"Усть-Лабинский завод МЖБК", ООО</v>
          </cell>
          <cell r="D638" t="str">
            <v>Балка Б-18-1-Н</v>
          </cell>
          <cell r="G638">
            <v>259647.46</v>
          </cell>
        </row>
        <row r="639">
          <cell r="C639" t="str">
            <v>"Усть-Лабинский завод МЖБК", ООО</v>
          </cell>
          <cell r="D639" t="str">
            <v>Балка Б-18-14</v>
          </cell>
          <cell r="G639">
            <v>297745.76</v>
          </cell>
        </row>
        <row r="640">
          <cell r="C640" t="str">
            <v>"Усть-Лабинский завод МЖБК", ООО</v>
          </cell>
          <cell r="D640" t="str">
            <v>Балка Б-18-14-Н</v>
          </cell>
          <cell r="G640">
            <v>300967.8</v>
          </cell>
        </row>
        <row r="641">
          <cell r="C641" t="str">
            <v>"Усть-Лабинский завод МЖБК", ООО</v>
          </cell>
          <cell r="D641" t="str">
            <v>Балка Б-15-14</v>
          </cell>
          <cell r="G641">
            <v>247356.78</v>
          </cell>
        </row>
        <row r="642">
          <cell r="C642" t="str">
            <v>"Усть-Лабинский завод МЖБК", ООО</v>
          </cell>
          <cell r="D642" t="str">
            <v>Балка Б-15-14-Н</v>
          </cell>
          <cell r="G642">
            <v>247969.49</v>
          </cell>
        </row>
        <row r="643">
          <cell r="C643" t="str">
            <v>"Усть-Лабинский завод МЖБК", ООО</v>
          </cell>
          <cell r="D643" t="str">
            <v>Балка Б-12-1-Р</v>
          </cell>
          <cell r="G643">
            <v>177988.14</v>
          </cell>
        </row>
        <row r="644">
          <cell r="C644" t="str">
            <v>"Усть-Лабинский завод МЖБК", ООО</v>
          </cell>
          <cell r="D644" t="str">
            <v>Балка Б-12-1-Н</v>
          </cell>
          <cell r="G644">
            <v>176483.05</v>
          </cell>
        </row>
        <row r="645">
          <cell r="C645" t="str">
            <v>"Усть-Лабинский завод МЖБК", ООО</v>
          </cell>
          <cell r="D645" t="str">
            <v>Балка Б-12-14</v>
          </cell>
          <cell r="G645">
            <v>200802.54</v>
          </cell>
        </row>
        <row r="646">
          <cell r="C646" t="str">
            <v>"Усть-Лабинский завод МЖБК", ООО</v>
          </cell>
          <cell r="D646" t="str">
            <v>Балка Б-12-14-Н</v>
          </cell>
          <cell r="G646">
            <v>201415.25</v>
          </cell>
        </row>
        <row r="647">
          <cell r="C647" t="str">
            <v>"Усть-Лабинский завод МЖБК", ООО</v>
          </cell>
          <cell r="D647" t="str">
            <v>Балка Б24-П-Д</v>
          </cell>
          <cell r="G647">
            <v>456538.14</v>
          </cell>
        </row>
        <row r="648">
          <cell r="C648" t="str">
            <v>"Усть-Лабинский завод МЖБК", ООО</v>
          </cell>
          <cell r="D648" t="str">
            <v>Балка Б24-П-М</v>
          </cell>
          <cell r="G648">
            <v>459668.64</v>
          </cell>
        </row>
        <row r="649">
          <cell r="C649" t="str">
            <v>"Усть-Лабинский завод МЖБК", ООО</v>
          </cell>
          <cell r="D649" t="str">
            <v>Балка Б27-П-Д</v>
          </cell>
          <cell r="G649">
            <v>516474.58</v>
          </cell>
        </row>
        <row r="650">
          <cell r="C650" t="str">
            <v>"Усть-Лабинский завод МЖБК", ООО</v>
          </cell>
          <cell r="D650" t="str">
            <v>Балка Б27-П-М</v>
          </cell>
          <cell r="G650">
            <v>510792.37</v>
          </cell>
        </row>
        <row r="651">
          <cell r="C651" t="str">
            <v>"Усть-Лабинский завод МЖБК", ООО</v>
          </cell>
          <cell r="D651" t="str">
            <v>Рама ж/д. МГР-Т4М-1520-АРС-4</v>
          </cell>
          <cell r="G651">
            <v>31561.86</v>
          </cell>
        </row>
        <row r="652">
          <cell r="C652" t="str">
            <v>"Усть-Лабинский завод МЖБК", ООО</v>
          </cell>
          <cell r="D652" t="str">
            <v>Блок карниза БК-299</v>
          </cell>
          <cell r="G652">
            <v>6194.92</v>
          </cell>
        </row>
        <row r="653">
          <cell r="C653" t="str">
            <v>"Усть-Лабинский завод МЖБК", ООО</v>
          </cell>
          <cell r="D653" t="str">
            <v>Блок карниза БК-177</v>
          </cell>
          <cell r="G653">
            <v>3334.75</v>
          </cell>
        </row>
        <row r="654">
          <cell r="C654" t="str">
            <v>"Усть-Лабинский завод МЖБК", ООО</v>
          </cell>
          <cell r="D654" t="str">
            <v>Бетон М-100 В-7,5</v>
          </cell>
          <cell r="G654">
            <v>1991.53</v>
          </cell>
        </row>
        <row r="655">
          <cell r="C655" t="str">
            <v>"Усть-Лабинский завод МЖБК", ООО</v>
          </cell>
          <cell r="D655" t="str">
            <v>Бетон М-150 В-10</v>
          </cell>
          <cell r="G655">
            <v>2118.64</v>
          </cell>
        </row>
        <row r="656">
          <cell r="C656" t="str">
            <v>"Усть-Лабинский завод МЖБК", ООО</v>
          </cell>
          <cell r="D656" t="str">
            <v>Бетон М-200 В-15,0</v>
          </cell>
          <cell r="G656">
            <v>2245.7600000000002</v>
          </cell>
        </row>
        <row r="657">
          <cell r="C657" t="str">
            <v>"Усть-Лабинский завод МЖБК", ООО</v>
          </cell>
          <cell r="D657" t="str">
            <v>Бетон М-250 В-20,0</v>
          </cell>
          <cell r="G657">
            <v>2372.88</v>
          </cell>
        </row>
        <row r="658">
          <cell r="C658" t="str">
            <v>"Усть-Лабинский завод МЖБК", ООО</v>
          </cell>
          <cell r="D658" t="str">
            <v>Бетон М-300 В-22,5</v>
          </cell>
          <cell r="G658">
            <v>2500</v>
          </cell>
        </row>
        <row r="659">
          <cell r="C659" t="str">
            <v>"Усть-Лабинский завод МЖБК", ООО</v>
          </cell>
          <cell r="D659" t="str">
            <v>Бетон М-350 В-25</v>
          </cell>
          <cell r="G659">
            <v>2627.12</v>
          </cell>
        </row>
        <row r="660">
          <cell r="C660" t="str">
            <v>"Усть-Лабинский завод МЖБК", ООО</v>
          </cell>
          <cell r="D660" t="str">
            <v>Бетон М-350 В-27,5</v>
          </cell>
          <cell r="G660">
            <v>2838.98</v>
          </cell>
        </row>
        <row r="661">
          <cell r="C661" t="str">
            <v>"Усть-Лабинский завод МЖБК", ООО</v>
          </cell>
          <cell r="D661" t="str">
            <v>Бетон М-400 В-30,0</v>
          </cell>
          <cell r="G661">
            <v>3050.85</v>
          </cell>
        </row>
        <row r="662">
          <cell r="C662" t="str">
            <v>"Усть-Лабинский завод МЖБК", ООО</v>
          </cell>
          <cell r="D662" t="str">
            <v>Бетон М-450 В-35,0</v>
          </cell>
          <cell r="G662">
            <v>3347.46</v>
          </cell>
        </row>
        <row r="663">
          <cell r="C663" t="str">
            <v>"Усть-Лабинский завод МЖБК", ООО</v>
          </cell>
          <cell r="D663" t="str">
            <v>Бетон М-500 В-40,0</v>
          </cell>
          <cell r="G663">
            <v>3940.68</v>
          </cell>
        </row>
        <row r="664">
          <cell r="C664" t="str">
            <v>"Усть-Лабинский завод МЖБК", ООО</v>
          </cell>
          <cell r="D664" t="str">
            <v>Блок упора бетонный Б-5</v>
          </cell>
          <cell r="G664">
            <v>1016.95</v>
          </cell>
        </row>
        <row r="665">
          <cell r="C665" t="str">
            <v>"Усть-Лабинский завод МЖБК", ООО</v>
          </cell>
          <cell r="D665" t="str">
            <v>Блок лотка телескопич. Б-6</v>
          </cell>
          <cell r="G665">
            <v>593.22</v>
          </cell>
        </row>
        <row r="666">
          <cell r="C666" t="str">
            <v>"Усть-Лабинский завод МЖБК", ООО</v>
          </cell>
          <cell r="D666" t="str">
            <v>Блок лотка телескопич. Б-7</v>
          </cell>
          <cell r="G666">
            <v>3296.61</v>
          </cell>
        </row>
        <row r="667">
          <cell r="C667" t="str">
            <v>"Усть-Лабинский завод МЖБК", ООО</v>
          </cell>
          <cell r="D667" t="str">
            <v>Блок упора бетонный Б-9</v>
          </cell>
          <cell r="G667">
            <v>1101.69</v>
          </cell>
        </row>
        <row r="668">
          <cell r="C668" t="str">
            <v>"Усть-Лабинский завод МЖБК", ООО</v>
          </cell>
          <cell r="D668" t="str">
            <v>Блок упора бетонный Б-9а</v>
          </cell>
          <cell r="G668">
            <v>1377.12</v>
          </cell>
        </row>
        <row r="669">
          <cell r="C669" t="str">
            <v>"Усть-Лабинский завод МЖБК", ООО</v>
          </cell>
          <cell r="D669" t="str">
            <v>Блок СТБ</v>
          </cell>
          <cell r="G669">
            <v>62618.64</v>
          </cell>
        </row>
        <row r="670">
          <cell r="C670" t="str">
            <v>"Усть-Лабинский завод МЖБК", ООО</v>
          </cell>
          <cell r="D670" t="str">
            <v>Блок СТЛ</v>
          </cell>
          <cell r="G670">
            <v>36754.239999999998</v>
          </cell>
        </row>
        <row r="671">
          <cell r="C671" t="str">
            <v>"Усть-Лабинский завод МЖБК", ООО</v>
          </cell>
          <cell r="D671" t="str">
            <v>Блок зубоупора</v>
          </cell>
          <cell r="G671">
            <v>1525.42</v>
          </cell>
        </row>
        <row r="672">
          <cell r="C672" t="str">
            <v>"Усть-Лабинский завод МЖБК", ООО</v>
          </cell>
          <cell r="D672" t="str">
            <v>Бордюр 1,5м</v>
          </cell>
          <cell r="G672">
            <v>847.46</v>
          </cell>
        </row>
        <row r="673">
          <cell r="C673" t="str">
            <v>"Усть-Лабинский завод МЖБК", ООО</v>
          </cell>
          <cell r="D673" t="str">
            <v>Бордюр 3,0м</v>
          </cell>
          <cell r="G673">
            <v>2542.37</v>
          </cell>
        </row>
        <row r="674">
          <cell r="C674" t="str">
            <v>"Усть-Лабинский завод МЖБК", ООО</v>
          </cell>
          <cell r="D674" t="str">
            <v>Бордюр садовый</v>
          </cell>
          <cell r="G674">
            <v>508.47</v>
          </cell>
        </row>
        <row r="675">
          <cell r="C675" t="str">
            <v>"Усть-Лабинский завод МЖБК", ООО</v>
          </cell>
          <cell r="D675" t="str">
            <v>Бордюр ТБКБ</v>
          </cell>
          <cell r="G675">
            <v>19915.25</v>
          </cell>
        </row>
        <row r="676">
          <cell r="C676" t="str">
            <v>"Усть-Лабинский завод МЖБК", ООО</v>
          </cell>
          <cell r="D676" t="str">
            <v>Блок тетрапода Т-5</v>
          </cell>
          <cell r="G676">
            <v>13135.59</v>
          </cell>
        </row>
        <row r="677">
          <cell r="C677" t="str">
            <v>"Усть-Лабинский завод МЖБК", ООО</v>
          </cell>
          <cell r="D677" t="str">
            <v>Кабельный колодец ККС-2 (комп)</v>
          </cell>
          <cell r="G677">
            <v>8474.58</v>
          </cell>
        </row>
        <row r="678">
          <cell r="C678" t="str">
            <v>"Усть-Лабинский завод МЖБК", ООО</v>
          </cell>
          <cell r="D678" t="str">
            <v>Кольцо ж/б</v>
          </cell>
          <cell r="G678">
            <v>2966.1</v>
          </cell>
        </row>
        <row r="679">
          <cell r="C679" t="str">
            <v>"Усть-Лабинский завод МЖБК", ООО</v>
          </cell>
          <cell r="D679" t="str">
            <v>Плита колодца</v>
          </cell>
          <cell r="G679">
            <v>2711.86</v>
          </cell>
        </row>
        <row r="680">
          <cell r="C680" t="str">
            <v>"Усть-Лабинский завод МЖБК", ООО</v>
          </cell>
          <cell r="D680" t="str">
            <v>Куб</v>
          </cell>
          <cell r="G680">
            <v>5508.47</v>
          </cell>
        </row>
        <row r="681">
          <cell r="C681" t="str">
            <v>"Усть-Лабинский завод МЖБК", ООО</v>
          </cell>
          <cell r="D681" t="str">
            <v>Лежень Л 330.63.50-ТАЗ</v>
          </cell>
          <cell r="G681">
            <v>15763.56</v>
          </cell>
        </row>
        <row r="682">
          <cell r="C682" t="str">
            <v>"Усть-Лабинский завод МЖБК", ООО</v>
          </cell>
          <cell r="D682" t="str">
            <v>Лежень Л 380.63.50-ТАЗ</v>
          </cell>
          <cell r="G682">
            <v>18022.03</v>
          </cell>
        </row>
        <row r="683">
          <cell r="C683" t="str">
            <v>"Усть-Лабинский завод МЖБК", ООО</v>
          </cell>
          <cell r="D683" t="str">
            <v>Лежень Л 480.63.50-ТАЗ</v>
          </cell>
          <cell r="G683">
            <v>22116.1</v>
          </cell>
        </row>
        <row r="684">
          <cell r="C684" t="str">
            <v>"Усть-Лабинский завод МЖБК", ООО</v>
          </cell>
          <cell r="D684" t="str">
            <v>Лежень Л 565.63.50-ТАЗ</v>
          </cell>
          <cell r="G684">
            <v>25537.29</v>
          </cell>
        </row>
        <row r="685">
          <cell r="C685" t="str">
            <v>"Усть-Лабинский завод МЖБК", ООО</v>
          </cell>
          <cell r="D685" t="str">
            <v>Лоток 300.115.68</v>
          </cell>
          <cell r="G685">
            <v>8049.15</v>
          </cell>
        </row>
        <row r="686">
          <cell r="C686" t="str">
            <v>"Усть-Лабинский завод МЖБК", ООО</v>
          </cell>
          <cell r="D686" t="str">
            <v>Лоток 600.80.60</v>
          </cell>
          <cell r="G686">
            <v>13879.66</v>
          </cell>
        </row>
        <row r="687">
          <cell r="C687" t="str">
            <v>"Усть-Лабинский завод МЖБК", ООО</v>
          </cell>
          <cell r="D687" t="str">
            <v>Лоток 300.80.60</v>
          </cell>
          <cell r="G687">
            <v>5968.64</v>
          </cell>
        </row>
        <row r="688">
          <cell r="C688" t="str">
            <v>"Усть-Лабинский завод МЖБК", ООО</v>
          </cell>
          <cell r="D688" t="str">
            <v>Лоток 240.60.60</v>
          </cell>
          <cell r="G688">
            <v>4330.51</v>
          </cell>
        </row>
        <row r="689">
          <cell r="C689" t="str">
            <v>"Усть-Лабинский завод МЖБК", ООО</v>
          </cell>
          <cell r="D689" t="str">
            <v>Лоток 298.87.30</v>
          </cell>
          <cell r="G689">
            <v>5052.54</v>
          </cell>
        </row>
        <row r="690">
          <cell r="C690" t="str">
            <v>"Усть-Лабинский завод МЖБК", ООО</v>
          </cell>
          <cell r="D690" t="str">
            <v>Наконечник сваи НГ-60</v>
          </cell>
          <cell r="G690">
            <v>5105.08</v>
          </cell>
        </row>
        <row r="691">
          <cell r="C691" t="str">
            <v>"Усть-Лабинский завод МЖБК", ООО</v>
          </cell>
          <cell r="D691" t="str">
            <v>Насадки 1-БН-40-1-3</v>
          </cell>
          <cell r="G691">
            <v>23156.78</v>
          </cell>
        </row>
        <row r="692">
          <cell r="C692" t="str">
            <v>"Усть-Лабинский завод МЖБК", ООО</v>
          </cell>
          <cell r="D692" t="str">
            <v>Насадки 2-БН-40-2-3</v>
          </cell>
          <cell r="G692">
            <v>34745.760000000002</v>
          </cell>
        </row>
        <row r="693">
          <cell r="C693" t="str">
            <v>"Усть-Лабинский завод МЖБК", ООО</v>
          </cell>
          <cell r="D693" t="str">
            <v>Насадки 3-БН-60-1-1(2)</v>
          </cell>
          <cell r="G693">
            <v>53495.76</v>
          </cell>
        </row>
        <row r="694">
          <cell r="C694" t="str">
            <v>"Усть-Лабинский завод МЖБК", ООО</v>
          </cell>
          <cell r="D694" t="str">
            <v>Насадки 4-БН-40-1-3</v>
          </cell>
          <cell r="G694">
            <v>30050.85</v>
          </cell>
        </row>
        <row r="695">
          <cell r="C695" t="str">
            <v>"Усть-Лабинский завод МЖБК", ООО</v>
          </cell>
          <cell r="D695" t="str">
            <v>Насадки 5-БН-60-1-1(2)</v>
          </cell>
          <cell r="G695">
            <v>53593.22</v>
          </cell>
        </row>
        <row r="696">
          <cell r="C696" t="str">
            <v>"Усть-Лабинский завод МЖБК", ООО</v>
          </cell>
          <cell r="D696" t="str">
            <v>Насадки 6-БН-60-1-1(2)</v>
          </cell>
          <cell r="G696">
            <v>52898.31</v>
          </cell>
        </row>
        <row r="697">
          <cell r="C697" t="str">
            <v>"Усть-Лабинский завод МЖБК", ООО</v>
          </cell>
          <cell r="D697" t="str">
            <v>Плита берегоукрепительная</v>
          </cell>
          <cell r="G697">
            <v>1016.95</v>
          </cell>
        </row>
        <row r="698">
          <cell r="C698" t="str">
            <v>"Усть-Лабинский завод МЖБК", ООО</v>
          </cell>
          <cell r="D698" t="str">
            <v>Плита дорожная ПД-3-1,75</v>
          </cell>
          <cell r="G698">
            <v>16101.69</v>
          </cell>
        </row>
        <row r="699">
          <cell r="C699" t="str">
            <v>"Усть-Лабинский завод МЖБК", ООО</v>
          </cell>
          <cell r="D699" t="str">
            <v>Плита 1П30-18-30</v>
          </cell>
          <cell r="G699">
            <v>8517.7999999999993</v>
          </cell>
        </row>
        <row r="700">
          <cell r="C700" t="str">
            <v>"Усть-Лабинский завод МЖБК", ООО</v>
          </cell>
          <cell r="D700" t="str">
            <v>Плита 2П30-18-30</v>
          </cell>
          <cell r="G700">
            <v>7084.75</v>
          </cell>
        </row>
        <row r="701">
          <cell r="C701" t="str">
            <v>"Усть-Лабинский завод МЖБК", ООО</v>
          </cell>
          <cell r="D701" t="str">
            <v>Плита забора</v>
          </cell>
          <cell r="G701">
            <v>8050.85</v>
          </cell>
        </row>
        <row r="702">
          <cell r="C702" t="str">
            <v>"Усть-Лабинский завод МЖБК", ООО</v>
          </cell>
          <cell r="D702" t="str">
            <v xml:space="preserve">Плита П-1-4    </v>
          </cell>
          <cell r="G702">
            <v>12779.66</v>
          </cell>
        </row>
        <row r="703">
          <cell r="C703" t="str">
            <v>"Усть-Лабинский завод МЖБК", ООО</v>
          </cell>
          <cell r="D703" t="str">
            <v>Плита П-1-5</v>
          </cell>
          <cell r="G703">
            <v>11610.17</v>
          </cell>
        </row>
        <row r="704">
          <cell r="C704" t="str">
            <v>"Усть-Лабинский завод МЖБК", ООО</v>
          </cell>
          <cell r="D704" t="str">
            <v xml:space="preserve">Плита П-1-6 </v>
          </cell>
          <cell r="G704">
            <v>23788.14</v>
          </cell>
        </row>
        <row r="705">
          <cell r="C705" t="str">
            <v>"Усть-Лабинский завод МЖБК", ООО</v>
          </cell>
          <cell r="D705" t="str">
            <v xml:space="preserve">Плита П-1-8  </v>
          </cell>
          <cell r="G705">
            <v>42796.61</v>
          </cell>
        </row>
        <row r="706">
          <cell r="C706" t="str">
            <v>"Усть-Лабинский завод МЖБК", ООО</v>
          </cell>
          <cell r="D706" t="str">
            <v>Плита переходная П-400.124.25-Т-А3</v>
          </cell>
          <cell r="G706">
            <v>14110.17</v>
          </cell>
        </row>
        <row r="707">
          <cell r="C707" t="str">
            <v>"Усть-Лабинский завод МЖБК", ООО</v>
          </cell>
          <cell r="D707" t="str">
            <v>Плита переходная П-400.98.25-Т-А3</v>
          </cell>
          <cell r="G707">
            <v>11644.07</v>
          </cell>
        </row>
        <row r="708">
          <cell r="C708" t="str">
            <v>"Усть-Лабинский завод МЖБК", ООО</v>
          </cell>
          <cell r="D708" t="str">
            <v>Плита переходная П-600.124.30-Т-А3</v>
          </cell>
          <cell r="G708">
            <v>27983.05</v>
          </cell>
        </row>
        <row r="709">
          <cell r="C709" t="str">
            <v>"Усть-Лабинский завод МЖБК", ООО</v>
          </cell>
          <cell r="D709" t="str">
            <v>Плита переходная П-600.98.30-Т-А3</v>
          </cell>
          <cell r="G709">
            <v>20847.46</v>
          </cell>
        </row>
        <row r="710">
          <cell r="C710" t="str">
            <v>"Усть-Лабинский завод МЖБК", ООО</v>
          </cell>
          <cell r="D710" t="str">
            <v>Плита переходная П-800.124.40-Т-А3</v>
          </cell>
          <cell r="G710">
            <v>48389.83</v>
          </cell>
        </row>
        <row r="711">
          <cell r="C711" t="str">
            <v>"Усть-Лабинский завод МЖБК", ООО</v>
          </cell>
          <cell r="D711" t="str">
            <v>Плита переходная П-800.98.40-Т-А3</v>
          </cell>
          <cell r="G711">
            <v>38796.61</v>
          </cell>
        </row>
        <row r="712">
          <cell r="C712" t="str">
            <v>"Усть-Лабинский завод МЖБК", ООО</v>
          </cell>
          <cell r="D712" t="str">
            <v>Плита гибкого тюфяка</v>
          </cell>
          <cell r="G712">
            <v>1906.78</v>
          </cell>
        </row>
        <row r="713">
          <cell r="C713" t="str">
            <v>"Усть-Лабинский завод МЖБК", ООО</v>
          </cell>
          <cell r="D713" t="str">
            <v>Плита парапета</v>
          </cell>
          <cell r="G713">
            <v>508.47</v>
          </cell>
        </row>
        <row r="714">
          <cell r="C714" t="str">
            <v>"Усть-Лабинский завод МЖБК", ООО</v>
          </cell>
          <cell r="D714" t="str">
            <v>Плита проезжей часи</v>
          </cell>
          <cell r="G714">
            <v>37721.19</v>
          </cell>
        </row>
        <row r="715">
          <cell r="C715" t="str">
            <v>"Усть-Лабинский завод МЖБК", ООО</v>
          </cell>
          <cell r="D715" t="str">
            <v>Стойка</v>
          </cell>
          <cell r="G715">
            <v>123411.02</v>
          </cell>
        </row>
        <row r="716">
          <cell r="C716" t="str">
            <v>"Усть-Лабинский завод МЖБК", ООО</v>
          </cell>
          <cell r="D716" t="str">
            <v>Стойка</v>
          </cell>
          <cell r="G716">
            <v>76525.42</v>
          </cell>
        </row>
        <row r="717">
          <cell r="C717" t="str">
            <v>"Усть-Лабинский завод МЖБК", ООО</v>
          </cell>
          <cell r="D717" t="str">
            <v>Раствор М-100</v>
          </cell>
          <cell r="G717">
            <v>1906.78</v>
          </cell>
        </row>
        <row r="718">
          <cell r="C718" t="str">
            <v>"Усть-Лабинский завод МЖБК", ООО</v>
          </cell>
          <cell r="D718" t="str">
            <v>Раствор М-150</v>
          </cell>
          <cell r="G718">
            <v>2161.02</v>
          </cell>
        </row>
        <row r="719">
          <cell r="C719" t="str">
            <v>"Усть-Лабинский завод МЖБК", ООО</v>
          </cell>
          <cell r="D719" t="str">
            <v>Раствор М-200</v>
          </cell>
          <cell r="G719">
            <v>2372.88</v>
          </cell>
        </row>
        <row r="720">
          <cell r="C720" t="str">
            <v>"Усть-Лабинский завод МЖБК", ООО</v>
          </cell>
          <cell r="D720" t="str">
            <v>Раствор М-300</v>
          </cell>
          <cell r="G720">
            <v>2542.37</v>
          </cell>
        </row>
        <row r="721">
          <cell r="C721" t="str">
            <v>"Усть-Лабинский завод МЖБК", ООО</v>
          </cell>
          <cell r="D721" t="str">
            <v>Раствор М-350</v>
          </cell>
          <cell r="G721">
            <v>2711.86</v>
          </cell>
        </row>
        <row r="722">
          <cell r="C722" t="str">
            <v>"Усть-Лабинский завод МЖБК", ООО</v>
          </cell>
          <cell r="D722" t="str">
            <v>Ригель Р-1,2,3</v>
          </cell>
          <cell r="G722">
            <v>157625.42000000001</v>
          </cell>
        </row>
        <row r="723">
          <cell r="C723" t="str">
            <v>"Усть-Лабинский завод МЖБК", ООО</v>
          </cell>
          <cell r="D723" t="str">
            <v>Блок ригеля Р1(Р2)</v>
          </cell>
          <cell r="G723">
            <v>18637.29</v>
          </cell>
        </row>
        <row r="724">
          <cell r="C724" t="str">
            <v>"Усть-Лабинский завод МЖБК", ООО</v>
          </cell>
          <cell r="D724" t="str">
            <v>Блок ригеля Р3(Р4)</v>
          </cell>
          <cell r="G724">
            <v>30463.56</v>
          </cell>
        </row>
        <row r="725">
          <cell r="C725" t="str">
            <v>"Усть-Лабинский завод МЖБК", ООО</v>
          </cell>
          <cell r="D725" t="str">
            <v>Блок ригеля Р5</v>
          </cell>
          <cell r="G725">
            <v>10499.15</v>
          </cell>
        </row>
        <row r="726">
          <cell r="C726" t="str">
            <v>"Усть-Лабинский завод МЖБК", ООО</v>
          </cell>
          <cell r="D726" t="str">
            <v>Блок ригеля Р1-Б(Р2-Б)</v>
          </cell>
          <cell r="G726">
            <v>30922.880000000001</v>
          </cell>
        </row>
        <row r="727">
          <cell r="C727" t="str">
            <v>"Усть-Лабинский завод МЖБК", ООО</v>
          </cell>
          <cell r="D727" t="str">
            <v>Блок ригеля Р3-Б(Р4-Б)</v>
          </cell>
          <cell r="G727">
            <v>42289.83</v>
          </cell>
        </row>
        <row r="728">
          <cell r="C728" t="str">
            <v>"Усть-Лабинский завод МЖБК", ООО</v>
          </cell>
          <cell r="D728" t="str">
            <v>Блок стойки С200-2</v>
          </cell>
          <cell r="G728">
            <v>14737.29</v>
          </cell>
        </row>
        <row r="729">
          <cell r="C729" t="str">
            <v>"Усть-Лабинский завод МЖБК", ООО</v>
          </cell>
          <cell r="D729" t="str">
            <v>Блок стойки С350-2</v>
          </cell>
          <cell r="G729">
            <v>24827.97</v>
          </cell>
        </row>
        <row r="730">
          <cell r="C730" t="str">
            <v>"Усть-Лабинский завод МЖБК", ООО</v>
          </cell>
          <cell r="D730" t="str">
            <v>Блок стойки С500-2</v>
          </cell>
          <cell r="G730">
            <v>34912.71</v>
          </cell>
        </row>
        <row r="731">
          <cell r="C731" t="str">
            <v>"Усть-Лабинский завод МЖБК", ООО</v>
          </cell>
          <cell r="D731" t="str">
            <v>Блок стойки С550-2</v>
          </cell>
          <cell r="G731">
            <v>38107.629999999997</v>
          </cell>
        </row>
        <row r="732">
          <cell r="C732" t="str">
            <v>"Усть-Лабинский завод МЖБК", ООО</v>
          </cell>
          <cell r="D732" t="str">
            <v>Блок стойки С650-2</v>
          </cell>
          <cell r="G732">
            <v>45577.120000000003</v>
          </cell>
        </row>
        <row r="733">
          <cell r="C733" t="str">
            <v>"Усть-Лабинский завод МЖБК", ООО</v>
          </cell>
          <cell r="D733" t="str">
            <v>Блок стойки С900-2</v>
          </cell>
          <cell r="G733">
            <v>62626.27</v>
          </cell>
        </row>
        <row r="734">
          <cell r="C734" t="str">
            <v>"Усть-Лабинский завод МЖБК", ООО</v>
          </cell>
          <cell r="D734" t="str">
            <v>Блок стойки С950-2</v>
          </cell>
          <cell r="G734">
            <v>65831.360000000001</v>
          </cell>
        </row>
        <row r="735">
          <cell r="C735" t="str">
            <v>"Усть-Лабинский завод МЖБК", ООО</v>
          </cell>
          <cell r="D735" t="str">
            <v>Блок стойки С900-1</v>
          </cell>
          <cell r="G735">
            <v>74089.83</v>
          </cell>
        </row>
        <row r="736">
          <cell r="C736" t="str">
            <v>"Усть-Лабинский завод МЖБК", ООО</v>
          </cell>
          <cell r="D736" t="str">
            <v>Блок стойки С950-1</v>
          </cell>
          <cell r="G736">
            <v>77933.899999999994</v>
          </cell>
        </row>
        <row r="737">
          <cell r="C737" t="str">
            <v>"Усть-Лабинский завод МЖБК", ООО</v>
          </cell>
          <cell r="D737" t="str">
            <v>Блок фундамента Ф1</v>
          </cell>
          <cell r="G737">
            <v>55871.19</v>
          </cell>
        </row>
        <row r="738">
          <cell r="C738" t="str">
            <v>"Усть-Лабинский завод МЖБК", ООО</v>
          </cell>
          <cell r="D738" t="str">
            <v>Блок фундамента Ф2</v>
          </cell>
          <cell r="G738">
            <v>96974.58</v>
          </cell>
        </row>
        <row r="739">
          <cell r="C739" t="str">
            <v>"Усть-Лабинский завод МЖБК", ООО</v>
          </cell>
          <cell r="D739" t="str">
            <v>Блок ростверка ПР1</v>
          </cell>
          <cell r="G739">
            <v>49025.42</v>
          </cell>
        </row>
        <row r="740">
          <cell r="C740" t="str">
            <v>"Усть-Лабинский завод МЖБК", ООО</v>
          </cell>
          <cell r="D740" t="str">
            <v>Блок ростверка ПР2</v>
          </cell>
          <cell r="G740">
            <v>58985.59</v>
          </cell>
        </row>
        <row r="741">
          <cell r="C741" t="str">
            <v>"Усть-Лабинский завод МЖБК", ООО</v>
          </cell>
          <cell r="D741" t="str">
            <v>Блок насадки Н1</v>
          </cell>
          <cell r="G741">
            <v>13794.07</v>
          </cell>
        </row>
        <row r="742">
          <cell r="C742" t="str">
            <v>"Усть-Лабинский завод МЖБК", ООО</v>
          </cell>
          <cell r="D742" t="str">
            <v>Блок фундамента плиты ФП1</v>
          </cell>
          <cell r="G742">
            <v>75487.289999999994</v>
          </cell>
        </row>
        <row r="743">
          <cell r="C743" t="str">
            <v>"Усть-Лабинский завод МЖБК", ООО</v>
          </cell>
          <cell r="D743" t="str">
            <v>Блок распорки ЛР1</v>
          </cell>
          <cell r="G743">
            <v>1069.49</v>
          </cell>
        </row>
        <row r="744">
          <cell r="C744" t="str">
            <v>"Усть-Лабинский завод МЖБК", ООО</v>
          </cell>
          <cell r="D744" t="str">
            <v>Блок лестнечной площадки ЛП1</v>
          </cell>
          <cell r="G744">
            <v>2788.14</v>
          </cell>
        </row>
        <row r="745">
          <cell r="C745" t="str">
            <v>"Усть-Лабинский завод МЖБК", ООО</v>
          </cell>
          <cell r="D745" t="str">
            <v>Блок лестнечной площадки ЛП2</v>
          </cell>
          <cell r="G745">
            <v>5640.68</v>
          </cell>
        </row>
        <row r="746">
          <cell r="C746" t="str">
            <v>"Усть-Лабинский завод МЖБК", ООО</v>
          </cell>
          <cell r="D746" t="str">
            <v>Блок лестнечной площадки ЛП3</v>
          </cell>
          <cell r="G746">
            <v>5257.63</v>
          </cell>
        </row>
        <row r="747">
          <cell r="C747" t="str">
            <v>"Усть-Лабинский завод МЖБК", ООО</v>
          </cell>
          <cell r="D747" t="str">
            <v>Блок лестнечной площадки ЛП4</v>
          </cell>
          <cell r="G747">
            <v>7253.39</v>
          </cell>
        </row>
        <row r="748">
          <cell r="C748" t="str">
            <v>"Усть-Лабинский завод МЖБК", ООО</v>
          </cell>
          <cell r="D748" t="str">
            <v>Блок лестнечной площадки ЛП5</v>
          </cell>
          <cell r="G748">
            <v>8505.08</v>
          </cell>
        </row>
        <row r="749">
          <cell r="C749" t="str">
            <v>"Усть-Лабинский завод МЖБК", ООО</v>
          </cell>
          <cell r="D749" t="str">
            <v>Блок лестнечной площадки ЛП6</v>
          </cell>
          <cell r="G749">
            <v>11571.19</v>
          </cell>
        </row>
        <row r="750">
          <cell r="C750" t="str">
            <v>"Усть-Лабинский завод МЖБК", ООО</v>
          </cell>
          <cell r="D750" t="str">
            <v>Свая СОМ-6-160-1-б</v>
          </cell>
          <cell r="G750">
            <v>192726.27</v>
          </cell>
        </row>
        <row r="751">
          <cell r="C751" t="str">
            <v>"Усть-Лабинский завод МЖБК", ООО</v>
          </cell>
          <cell r="D751" t="str">
            <v>Свая СОМ-8-160-1-б</v>
          </cell>
          <cell r="G751">
            <v>234637.29</v>
          </cell>
        </row>
        <row r="752">
          <cell r="C752" t="str">
            <v>"Усть-Лабинский завод МЖБК", ООО</v>
          </cell>
          <cell r="D752" t="str">
            <v>Свая СОМ-6-160-2-б</v>
          </cell>
          <cell r="G752">
            <v>198427.12</v>
          </cell>
        </row>
        <row r="753">
          <cell r="C753" t="str">
            <v>"Усть-Лабинский завод МЖБК", ООО</v>
          </cell>
          <cell r="D753" t="str">
            <v>Свая СОМ-8-160-2-б</v>
          </cell>
          <cell r="G753">
            <v>239630.51</v>
          </cell>
        </row>
        <row r="754">
          <cell r="C754" t="str">
            <v>"Усть-Лабинский завод МЖБК", ООО</v>
          </cell>
          <cell r="D754" t="str">
            <v>Свая СОМ-6-160-3-б</v>
          </cell>
          <cell r="G754">
            <v>207643.22</v>
          </cell>
        </row>
        <row r="755">
          <cell r="C755" t="str">
            <v>"Усть-Лабинский завод МЖБК", ООО</v>
          </cell>
          <cell r="D755" t="str">
            <v>Свая СОМ-8-160-3-б</v>
          </cell>
          <cell r="G755">
            <v>254108.47</v>
          </cell>
        </row>
        <row r="756">
          <cell r="C756" t="str">
            <v>"Усть-Лабинский завод МЖБК", ООО</v>
          </cell>
          <cell r="D756" t="str">
            <v>Свая СОМ-6-160-4-б</v>
          </cell>
          <cell r="G756">
            <v>221227.97</v>
          </cell>
        </row>
        <row r="757">
          <cell r="C757" t="str">
            <v>"Усть-Лабинский завод МЖБК", ООО</v>
          </cell>
          <cell r="D757" t="str">
            <v>Свая СОМ-8-160-4-б</v>
          </cell>
          <cell r="G757">
            <v>271401.69</v>
          </cell>
        </row>
        <row r="758">
          <cell r="C758" t="str">
            <v>"Усть-Лабинский завод МЖБК", ООО</v>
          </cell>
          <cell r="D758" t="str">
            <v>Свая СКМ-10-60-1Н</v>
          </cell>
          <cell r="G758">
            <v>52333.05</v>
          </cell>
        </row>
        <row r="759">
          <cell r="C759" t="str">
            <v>"Усть-Лабинский завод МЖБК", ООО</v>
          </cell>
          <cell r="D759" t="str">
            <v>Свая СКМ-10-60-1Ф</v>
          </cell>
          <cell r="G759">
            <v>48436.44</v>
          </cell>
        </row>
        <row r="760">
          <cell r="C760" t="str">
            <v>"Усть-Лабинский завод МЖБК", ООО</v>
          </cell>
          <cell r="D760" t="str">
            <v>Свая СКМ-10-60-2Н</v>
          </cell>
          <cell r="G760">
            <v>54828.81</v>
          </cell>
        </row>
        <row r="761">
          <cell r="C761" t="str">
            <v>"Усть-Лабинский завод МЖБК", ООО</v>
          </cell>
          <cell r="D761" t="str">
            <v>Свая СКМ-10-60-2Ф</v>
          </cell>
          <cell r="G761">
            <v>50877.120000000003</v>
          </cell>
        </row>
        <row r="762">
          <cell r="C762" t="str">
            <v>"Усть-Лабинский завод МЖБК", ООО</v>
          </cell>
          <cell r="D762" t="str">
            <v>Свая СКМ-10-60-3Н</v>
          </cell>
          <cell r="G762">
            <v>57846.61</v>
          </cell>
        </row>
        <row r="763">
          <cell r="C763" t="str">
            <v>"Усть-Лабинский завод МЖБК", ООО</v>
          </cell>
          <cell r="D763" t="str">
            <v>Свая СКМ-10-60-3Ф</v>
          </cell>
          <cell r="G763">
            <v>53729.66</v>
          </cell>
        </row>
        <row r="764">
          <cell r="C764" t="str">
            <v>"Усть-Лабинский завод МЖБК", ООО</v>
          </cell>
          <cell r="D764" t="str">
            <v>Свая СКМ-12-60-1Н</v>
          </cell>
          <cell r="G764">
            <v>58153.39</v>
          </cell>
        </row>
        <row r="765">
          <cell r="C765" t="str">
            <v>"Усть-Лабинский завод МЖБК", ООО</v>
          </cell>
          <cell r="D765" t="str">
            <v>Свая СКМ-12-60-1Ф</v>
          </cell>
          <cell r="G765">
            <v>54370.34</v>
          </cell>
        </row>
        <row r="766">
          <cell r="C766" t="str">
            <v>"Усть-Лабинский завод МЖБК", ООО</v>
          </cell>
          <cell r="D766" t="str">
            <v>Свая СКМ-12-60-2Н</v>
          </cell>
          <cell r="G766">
            <v>61602.54</v>
          </cell>
        </row>
        <row r="767">
          <cell r="C767" t="str">
            <v>"Усть-Лабинский завод МЖБК", ООО</v>
          </cell>
          <cell r="D767" t="str">
            <v>Свая СКМ-12-60-2Ф</v>
          </cell>
          <cell r="G767">
            <v>57434.75</v>
          </cell>
        </row>
        <row r="768">
          <cell r="C768" t="str">
            <v>"Усть-Лабинский завод МЖБК", ООО</v>
          </cell>
          <cell r="D768" t="str">
            <v>Свая СКМ-12-60-3Н</v>
          </cell>
          <cell r="G768">
            <v>65034.75</v>
          </cell>
        </row>
        <row r="769">
          <cell r="C769" t="str">
            <v>"Усть-Лабинский завод МЖБК", ООО</v>
          </cell>
          <cell r="D769" t="str">
            <v>Свая СКМ-12-60-3Ф</v>
          </cell>
          <cell r="G769">
            <v>60867.8</v>
          </cell>
        </row>
        <row r="770">
          <cell r="C770" t="str">
            <v>"Усть-Лабинский завод МЖБК", ООО</v>
          </cell>
          <cell r="D770" t="str">
            <v>Свая СКМ-6-60-1Н</v>
          </cell>
          <cell r="G770">
            <v>36705.08</v>
          </cell>
        </row>
        <row r="771">
          <cell r="C771" t="str">
            <v>"Усть-Лабинский завод МЖБК", ООО</v>
          </cell>
          <cell r="D771" t="str">
            <v>Свая СКМ-6-60-1Ф</v>
          </cell>
          <cell r="G771">
            <v>33824.58</v>
          </cell>
        </row>
        <row r="772">
          <cell r="C772" t="str">
            <v>"Усть-Лабинский завод МЖБК", ООО</v>
          </cell>
          <cell r="D772" t="str">
            <v>Свая СКМ-6-60-2Н</v>
          </cell>
          <cell r="G772">
            <v>39509.32</v>
          </cell>
        </row>
        <row r="773">
          <cell r="C773" t="str">
            <v>"Усть-Лабинский завод МЖБК", ООО</v>
          </cell>
          <cell r="D773" t="str">
            <v>Свая СКМ-6-60-2Ф</v>
          </cell>
          <cell r="G773">
            <v>35432.199999999997</v>
          </cell>
        </row>
        <row r="774">
          <cell r="C774" t="str">
            <v>"Усть-Лабинский завод МЖБК", ООО</v>
          </cell>
          <cell r="D774" t="str">
            <v>Свая СКМ-6-60-3Н</v>
          </cell>
          <cell r="G774">
            <v>41335.589999999997</v>
          </cell>
        </row>
        <row r="775">
          <cell r="C775" t="str">
            <v>"Усть-Лабинский завод МЖБК", ООО</v>
          </cell>
          <cell r="D775" t="str">
            <v>Свая СКМ-6-60-3Ф</v>
          </cell>
          <cell r="G775">
            <v>37088.980000000003</v>
          </cell>
        </row>
        <row r="776">
          <cell r="C776" t="str">
            <v>"Усть-Лабинский завод МЖБК", ООО</v>
          </cell>
          <cell r="D776" t="str">
            <v>Свая СКМ-8-60-2Н</v>
          </cell>
          <cell r="G776">
            <v>48727.97</v>
          </cell>
        </row>
        <row r="777">
          <cell r="C777" t="str">
            <v>"Усть-Лабинский завод МЖБК", ООО</v>
          </cell>
          <cell r="D777" t="str">
            <v>Свая СКМ-8-60-2Ф</v>
          </cell>
          <cell r="G777">
            <v>44705.93</v>
          </cell>
        </row>
        <row r="778">
          <cell r="C778" t="str">
            <v>"Усть-Лабинский завод МЖБК", ООО</v>
          </cell>
          <cell r="D778" t="str">
            <v>Свая СКМ-8-60-1Н</v>
          </cell>
          <cell r="G778">
            <v>46315.25</v>
          </cell>
        </row>
        <row r="779">
          <cell r="C779" t="str">
            <v>"Усть-Лабинский завод МЖБК", ООО</v>
          </cell>
          <cell r="D779" t="str">
            <v>Свая СКМ-8-60-1Ф</v>
          </cell>
          <cell r="G779">
            <v>42311.02</v>
          </cell>
        </row>
        <row r="780">
          <cell r="C780" t="str">
            <v>"Усть-Лабинский завод МЖБК", ООО</v>
          </cell>
          <cell r="D780" t="str">
            <v>Свая СКМ-8-60-3Н</v>
          </cell>
          <cell r="G780">
            <v>50988.14</v>
          </cell>
        </row>
        <row r="781">
          <cell r="C781" t="str">
            <v>"Усть-Лабинский завод МЖБК", ООО</v>
          </cell>
          <cell r="D781" t="str">
            <v>Свая СКМ-8-60-3Ф</v>
          </cell>
          <cell r="G781">
            <v>46772.88</v>
          </cell>
        </row>
        <row r="782">
          <cell r="C782" t="str">
            <v>"Усть-Лабинский завод МЖБК", ООО</v>
          </cell>
          <cell r="D782" t="str">
            <v>Свая СКМ-4-60-1Н</v>
          </cell>
          <cell r="G782">
            <v>26028.81</v>
          </cell>
        </row>
        <row r="783">
          <cell r="C783" t="str">
            <v>"Усть-Лабинский завод МЖБК", ООО</v>
          </cell>
          <cell r="D783" t="str">
            <v>Свая СКМ-4-60-1Ф</v>
          </cell>
          <cell r="G783">
            <v>22150</v>
          </cell>
        </row>
        <row r="784">
          <cell r="C784" t="str">
            <v>"Усть-Лабинский завод МЖБК", ООО</v>
          </cell>
          <cell r="D784" t="str">
            <v>Свая СКМ-4-60-2Н</v>
          </cell>
          <cell r="G784">
            <v>27303.39</v>
          </cell>
        </row>
        <row r="785">
          <cell r="C785" t="str">
            <v>"Усть-Лабинский завод МЖБК", ООО</v>
          </cell>
          <cell r="D785" t="str">
            <v>Свая СКМ-4-60-2Ф</v>
          </cell>
          <cell r="G785">
            <v>23244.92</v>
          </cell>
        </row>
        <row r="786">
          <cell r="C786" t="str">
            <v>"Усть-Лабинский завод МЖБК", ООО</v>
          </cell>
          <cell r="D786" t="str">
            <v>Свая СКМ-4-60-3Н</v>
          </cell>
          <cell r="G786">
            <v>28538.98</v>
          </cell>
        </row>
        <row r="787">
          <cell r="C787" t="str">
            <v>"Усть-Лабинский завод МЖБК", ООО</v>
          </cell>
          <cell r="D787" t="str">
            <v>Свая СКМ-4-60-3Ф</v>
          </cell>
          <cell r="G787">
            <v>24295.759999999998</v>
          </cell>
        </row>
        <row r="788">
          <cell r="C788" t="str">
            <v>"Усть-Лабинский завод МЖБК", ООО</v>
          </cell>
          <cell r="D788" t="str">
            <v>Свая С 8-35-Т1</v>
          </cell>
          <cell r="G788">
            <v>8628.81</v>
          </cell>
        </row>
        <row r="789">
          <cell r="C789" t="str">
            <v>"Усть-Лабинский завод МЖБК", ООО</v>
          </cell>
          <cell r="D789" t="str">
            <v>Свая С 8-35-Т2</v>
          </cell>
          <cell r="G789">
            <v>10624.58</v>
          </cell>
        </row>
        <row r="790">
          <cell r="C790" t="str">
            <v>"Усть-Лабинский завод МЖБК", ООО</v>
          </cell>
          <cell r="D790" t="str">
            <v>Свая С 9-35-Т1</v>
          </cell>
          <cell r="G790">
            <v>9627.1200000000008</v>
          </cell>
        </row>
        <row r="791">
          <cell r="C791" t="str">
            <v>"Усть-Лабинский завод МЖБК", ООО</v>
          </cell>
          <cell r="D791" t="str">
            <v>Свая С 9-35-Т2</v>
          </cell>
          <cell r="G791">
            <v>11859.32</v>
          </cell>
        </row>
        <row r="792">
          <cell r="C792" t="str">
            <v>"Усть-Лабинский завод МЖБК", ООО</v>
          </cell>
          <cell r="D792" t="str">
            <v>Свая С 10-35-Т1</v>
          </cell>
          <cell r="G792">
            <v>10663.56</v>
          </cell>
        </row>
        <row r="793">
          <cell r="C793" t="str">
            <v>"Усть-Лабинский завод МЖБК", ООО</v>
          </cell>
          <cell r="D793" t="str">
            <v>Свая С 11-35-Т1</v>
          </cell>
          <cell r="G793">
            <v>11588.14</v>
          </cell>
        </row>
        <row r="794">
          <cell r="C794" t="str">
            <v>"Усть-Лабинский завод МЖБК", ООО</v>
          </cell>
          <cell r="D794" t="str">
            <v>Свая С 11-35-Т2</v>
          </cell>
          <cell r="G794">
            <v>14402.54</v>
          </cell>
        </row>
        <row r="795">
          <cell r="C795" t="str">
            <v>"Усть-Лабинский завод МЖБК", ООО</v>
          </cell>
          <cell r="D795" t="str">
            <v>Свая С 8-35-Т3</v>
          </cell>
          <cell r="G795">
            <v>12374.58</v>
          </cell>
        </row>
        <row r="796">
          <cell r="C796" t="str">
            <v>"Усть-Лабинский завод МЖБК", ООО</v>
          </cell>
          <cell r="D796" t="str">
            <v>Свая С 9-35-Т3</v>
          </cell>
          <cell r="G796">
            <v>13807.63</v>
          </cell>
        </row>
        <row r="797">
          <cell r="C797" t="str">
            <v>"Усть-Лабинский завод МЖБК", ООО</v>
          </cell>
          <cell r="D797" t="str">
            <v>Свая С 10-35-Т2</v>
          </cell>
          <cell r="G797">
            <v>13120.34</v>
          </cell>
        </row>
        <row r="798">
          <cell r="C798" t="str">
            <v>"Усть-Лабинский завод МЖБК", ООО</v>
          </cell>
          <cell r="D798" t="str">
            <v>Свая С 11-35-Т3</v>
          </cell>
          <cell r="G798">
            <v>16777.12</v>
          </cell>
        </row>
        <row r="799">
          <cell r="C799" t="str">
            <v>"Усть-Лабинский завод МЖБК", ООО</v>
          </cell>
          <cell r="D799" t="str">
            <v>Свая С 12-35-Т3</v>
          </cell>
          <cell r="G799">
            <v>18211.02</v>
          </cell>
        </row>
        <row r="800">
          <cell r="C800" t="str">
            <v>"Усть-Лабинский завод МЖБК", ООО</v>
          </cell>
          <cell r="D800" t="str">
            <v>Свая С 13-40-Т3</v>
          </cell>
          <cell r="G800">
            <v>22615.25</v>
          </cell>
        </row>
        <row r="801">
          <cell r="C801" t="str">
            <v>"Усть-Лабинский завод МЖБК", ООО</v>
          </cell>
          <cell r="D801" t="str">
            <v>Свая С 8-35-Т4</v>
          </cell>
          <cell r="G801">
            <v>14408.47</v>
          </cell>
        </row>
        <row r="802">
          <cell r="C802" t="str">
            <v>"Усть-Лабинский завод МЖБК", ООО</v>
          </cell>
          <cell r="D802" t="str">
            <v>Свая С 9-35-Т4</v>
          </cell>
          <cell r="G802">
            <v>16100.85</v>
          </cell>
        </row>
        <row r="803">
          <cell r="C803" t="str">
            <v>"Усть-Лабинский завод МЖБК", ООО</v>
          </cell>
          <cell r="D803" t="str">
            <v>Свая С 10-35-Т3</v>
          </cell>
          <cell r="G803">
            <v>15301.69</v>
          </cell>
        </row>
        <row r="804">
          <cell r="C804" t="str">
            <v>"Усть-Лабинский завод МЖБК", ООО</v>
          </cell>
          <cell r="D804" t="str">
            <v>Свая С 11-35-Т4</v>
          </cell>
          <cell r="G804">
            <v>19570.34</v>
          </cell>
        </row>
        <row r="805">
          <cell r="C805" t="str">
            <v>"Усть-Лабинский завод МЖБК", ООО</v>
          </cell>
          <cell r="D805" t="str">
            <v>Свая С 12-35-Т4</v>
          </cell>
          <cell r="G805">
            <v>21262.71</v>
          </cell>
        </row>
        <row r="806">
          <cell r="C806" t="str">
            <v>"Усть-Лабинский завод МЖБК", ООО</v>
          </cell>
          <cell r="D806" t="str">
            <v>Свая С 13-40-Т4</v>
          </cell>
          <cell r="G806">
            <v>25926.27</v>
          </cell>
        </row>
        <row r="807">
          <cell r="C807" t="str">
            <v>"Усть-Лабинский завод МЖБК", ООО</v>
          </cell>
          <cell r="D807" t="str">
            <v>Свая С 14-40-Т4</v>
          </cell>
          <cell r="G807">
            <v>27843.22</v>
          </cell>
        </row>
        <row r="808">
          <cell r="C808" t="str">
            <v>"Усть-Лабинский завод МЖБК", ООО</v>
          </cell>
          <cell r="D808" t="str">
            <v>Свая С 8-35-Т5</v>
          </cell>
          <cell r="G808">
            <v>15244.92</v>
          </cell>
        </row>
        <row r="809">
          <cell r="C809" t="str">
            <v>"Усть-Лабинский завод МЖБК", ООО</v>
          </cell>
          <cell r="D809" t="str">
            <v>Свая С 9-35-Т5</v>
          </cell>
          <cell r="G809">
            <v>12842.37</v>
          </cell>
        </row>
        <row r="810">
          <cell r="C810" t="str">
            <v>"Усть-Лабинский завод МЖБК", ООО</v>
          </cell>
          <cell r="D810" t="str">
            <v>Свая С 10-35-Т4</v>
          </cell>
          <cell r="G810">
            <v>17835.59</v>
          </cell>
        </row>
        <row r="811">
          <cell r="C811" t="str">
            <v>"Усть-Лабинский завод МЖБК", ООО</v>
          </cell>
          <cell r="D811" t="str">
            <v>Свая С 11-35-Т5</v>
          </cell>
          <cell r="G811">
            <v>21022.880000000001</v>
          </cell>
        </row>
        <row r="812">
          <cell r="C812" t="str">
            <v>"Усть-Лабинский завод МЖБК", ООО</v>
          </cell>
          <cell r="D812" t="str">
            <v>Свая С 12-35-Т5</v>
          </cell>
          <cell r="G812">
            <v>22895.759999999998</v>
          </cell>
        </row>
        <row r="813">
          <cell r="C813" t="str">
            <v>"Усть-Лабинский завод МЖБК", ООО</v>
          </cell>
          <cell r="D813" t="str">
            <v>Свая С 13-35-Т4</v>
          </cell>
          <cell r="G813">
            <v>23256.78</v>
          </cell>
        </row>
        <row r="814">
          <cell r="C814" t="str">
            <v>"Усть-Лабинский завод МЖБК", ООО</v>
          </cell>
          <cell r="D814" t="str">
            <v>Свая С 13-40-Т5</v>
          </cell>
          <cell r="G814">
            <v>27654.240000000002</v>
          </cell>
        </row>
        <row r="815">
          <cell r="C815" t="str">
            <v>"Усть-Лабинский завод МЖБК", ООО</v>
          </cell>
          <cell r="D815" t="str">
            <v>Свая С 14-40-Т5</v>
          </cell>
          <cell r="G815">
            <v>29731.360000000001</v>
          </cell>
        </row>
        <row r="816">
          <cell r="C816" t="str">
            <v>"Усть-Лабинский завод МЖБК", ООО</v>
          </cell>
          <cell r="D816" t="str">
            <v>Свая С 15-40-Т5</v>
          </cell>
          <cell r="G816">
            <v>31846.61</v>
          </cell>
        </row>
        <row r="817">
          <cell r="C817" t="str">
            <v>"Усть-Лабинский завод МЖБК", ООО</v>
          </cell>
          <cell r="D817" t="str">
            <v>Свая С 8-35-Т6</v>
          </cell>
          <cell r="G817">
            <v>18158.47</v>
          </cell>
        </row>
        <row r="818">
          <cell r="C818" t="str">
            <v>"Усть-Лабинский завод МЖБК", ООО</v>
          </cell>
          <cell r="D818" t="str">
            <v>Свая С 9-35-Т6</v>
          </cell>
          <cell r="G818">
            <v>20117.8</v>
          </cell>
        </row>
        <row r="819">
          <cell r="C819" t="str">
            <v>"Усть-Лабинский завод МЖБК", ООО</v>
          </cell>
          <cell r="D819" t="str">
            <v>Свая С 10-35-Т5</v>
          </cell>
          <cell r="G819">
            <v>19068.64</v>
          </cell>
        </row>
        <row r="820">
          <cell r="C820" t="str">
            <v>"Усть-Лабинский завод МЖБК", ООО</v>
          </cell>
          <cell r="D820" t="str">
            <v>Свая С 11-35-Т6</v>
          </cell>
          <cell r="G820">
            <v>25087.29</v>
          </cell>
        </row>
        <row r="821">
          <cell r="C821" t="str">
            <v>"Усть-Лабинский завод МЖБК", ООО</v>
          </cell>
          <cell r="D821" t="str">
            <v>Свая С 12-35-Т6</v>
          </cell>
          <cell r="G821">
            <v>27348.31</v>
          </cell>
        </row>
        <row r="822">
          <cell r="C822" t="str">
            <v>"Усть-Лабинский завод МЖБК", ООО</v>
          </cell>
          <cell r="D822" t="str">
            <v>Свая С 13-35-Т5</v>
          </cell>
          <cell r="G822">
            <v>25105.93</v>
          </cell>
        </row>
        <row r="823">
          <cell r="C823" t="str">
            <v>"Усть-Лабинский завод МЖБК", ООО</v>
          </cell>
          <cell r="D823" t="str">
            <v>Свая С 13-40-Т6</v>
          </cell>
          <cell r="G823">
            <v>32580.51</v>
          </cell>
        </row>
        <row r="824">
          <cell r="C824" t="str">
            <v>"Усть-Лабинский завод МЖБК", ООО</v>
          </cell>
          <cell r="D824" t="str">
            <v>Свая С 14-40-Т6</v>
          </cell>
          <cell r="G824">
            <v>35066.949999999997</v>
          </cell>
        </row>
        <row r="825">
          <cell r="C825" t="str">
            <v>"Усть-Лабинский завод МЖБК", ООО</v>
          </cell>
          <cell r="D825" t="str">
            <v>Свая С 15-40-Т6</v>
          </cell>
          <cell r="G825">
            <v>37557.629999999997</v>
          </cell>
        </row>
        <row r="826">
          <cell r="C826" t="str">
            <v>"Усть-Лабинский завод МЖБК", ООО</v>
          </cell>
          <cell r="D826" t="str">
            <v>Свая С 16-40-Т6</v>
          </cell>
          <cell r="G826">
            <v>40100</v>
          </cell>
        </row>
        <row r="827">
          <cell r="C827" t="str">
            <v>"Усть-Лабинский завод МЖБК", ООО</v>
          </cell>
          <cell r="D827" t="str">
            <v>Свая С 14-35-Т5</v>
          </cell>
          <cell r="G827">
            <v>26997.46</v>
          </cell>
        </row>
        <row r="828">
          <cell r="C828" t="str">
            <v>"Усть-Лабинский завод МЖБК", ООО</v>
          </cell>
          <cell r="D828" t="str">
            <v>Свая С 15-35-Т6</v>
          </cell>
          <cell r="G828">
            <v>34549.15</v>
          </cell>
        </row>
        <row r="829">
          <cell r="C829" t="str">
            <v>"Усть-Лабинский завод МЖБК", ООО</v>
          </cell>
          <cell r="D829" t="str">
            <v>Свая С 8-35-Т7</v>
          </cell>
          <cell r="G829">
            <v>20210.169999999998</v>
          </cell>
        </row>
        <row r="830">
          <cell r="C830" t="str">
            <v>"Усть-Лабинский завод МЖБК", ООО</v>
          </cell>
          <cell r="D830" t="str">
            <v>Свая С 9-35-Т7</v>
          </cell>
          <cell r="G830">
            <v>22772.880000000001</v>
          </cell>
        </row>
        <row r="831">
          <cell r="C831" t="str">
            <v>"Усть-Лабинский завод МЖБК", ООО</v>
          </cell>
          <cell r="D831" t="str">
            <v>Свая С 10-35-Т6</v>
          </cell>
          <cell r="G831">
            <v>22766.95</v>
          </cell>
        </row>
        <row r="832">
          <cell r="C832" t="str">
            <v>"Усть-Лабинский завод МЖБК", ООО</v>
          </cell>
          <cell r="D832" t="str">
            <v>Свая С 10-35-Т7</v>
          </cell>
          <cell r="G832">
            <v>25361.02</v>
          </cell>
        </row>
        <row r="833">
          <cell r="C833" t="str">
            <v>"Усть-Лабинский завод МЖБК", ООО</v>
          </cell>
          <cell r="D833" t="str">
            <v>Свая С 11-35-Т7</v>
          </cell>
          <cell r="G833">
            <v>27971.19</v>
          </cell>
        </row>
        <row r="834">
          <cell r="C834" t="str">
            <v>"Усть-Лабинский завод МЖБК", ООО</v>
          </cell>
          <cell r="D834" t="str">
            <v>Свая С 12-35-Т7</v>
          </cell>
          <cell r="G834">
            <v>30516.1</v>
          </cell>
        </row>
        <row r="835">
          <cell r="C835" t="str">
            <v>"Усть-Лабинский завод МЖБК", ООО</v>
          </cell>
          <cell r="D835" t="str">
            <v>Свая С 13-35-Т6</v>
          </cell>
          <cell r="G835">
            <v>29911.86</v>
          </cell>
        </row>
        <row r="836">
          <cell r="C836" t="str">
            <v>"Усть-Лабинский завод МЖБК", ООО</v>
          </cell>
          <cell r="D836" t="str">
            <v>Свая С 13-35-Т7</v>
          </cell>
          <cell r="G836">
            <v>33381.360000000001</v>
          </cell>
        </row>
        <row r="837">
          <cell r="C837" t="str">
            <v>"Усть-Лабинский завод МЖБК", ООО</v>
          </cell>
          <cell r="D837" t="str">
            <v>Свая С 13-40-Т7</v>
          </cell>
          <cell r="G837">
            <v>35929.660000000003</v>
          </cell>
        </row>
        <row r="838">
          <cell r="C838" t="str">
            <v>"Усть-Лабинский завод МЖБК", ООО</v>
          </cell>
          <cell r="D838" t="str">
            <v>Свая С 14-40-Т7</v>
          </cell>
          <cell r="G838">
            <v>38678.81</v>
          </cell>
        </row>
        <row r="839">
          <cell r="C839" t="str">
            <v>"Усть-Лабинский завод МЖБК", ООО</v>
          </cell>
          <cell r="D839" t="str">
            <v>Свая С 15-40-Т7</v>
          </cell>
          <cell r="G839">
            <v>41450</v>
          </cell>
        </row>
        <row r="840">
          <cell r="C840" t="str">
            <v>"Усть-Лабинский завод МЖБК", ООО</v>
          </cell>
          <cell r="D840" t="str">
            <v>Свая С 16-40-Т7</v>
          </cell>
          <cell r="G840">
            <v>44267.8</v>
          </cell>
        </row>
        <row r="841">
          <cell r="C841" t="str">
            <v>"Усть-Лабинский завод МЖБК", ООО</v>
          </cell>
          <cell r="D841" t="str">
            <v>Свая С 14-35-Т6</v>
          </cell>
          <cell r="G841">
            <v>32208.47</v>
          </cell>
        </row>
        <row r="842">
          <cell r="C842" t="str">
            <v>"Усть-Лабинский завод МЖБК", ООО</v>
          </cell>
          <cell r="D842" t="str">
            <v>Свая С 14-35-Т7</v>
          </cell>
          <cell r="G842">
            <v>35945.760000000002</v>
          </cell>
        </row>
        <row r="843">
          <cell r="C843" t="str">
            <v>"Усть-Лабинский завод МЖБК", ООО</v>
          </cell>
          <cell r="D843" t="str">
            <v>Свая С 15-35-Т7</v>
          </cell>
          <cell r="G843">
            <v>38575.42</v>
          </cell>
        </row>
        <row r="844">
          <cell r="C844" t="str">
            <v>"Усть-Лабинский завод МЖБК", ООО</v>
          </cell>
          <cell r="D844" t="str">
            <v>Свая С 16-35-Т7</v>
          </cell>
          <cell r="G844">
            <v>41138.980000000003</v>
          </cell>
        </row>
        <row r="845">
          <cell r="C845" t="str">
            <v>"Усть-Лабинский завод МЖБК", ООО</v>
          </cell>
          <cell r="D845" t="str">
            <v>Свая С 13-40-Т8</v>
          </cell>
          <cell r="G845">
            <v>42959.32</v>
          </cell>
        </row>
        <row r="846">
          <cell r="C846" t="str">
            <v>"Усть-Лабинский завод МЖБК", ООО</v>
          </cell>
          <cell r="D846" t="str">
            <v>Свая С 14-40-Т8</v>
          </cell>
          <cell r="G846">
            <v>46290.68</v>
          </cell>
        </row>
        <row r="847">
          <cell r="C847" t="str">
            <v>"Усть-Лабинский завод МЖБК", ООО</v>
          </cell>
          <cell r="D847" t="str">
            <v>Свая С 15-40-Т8</v>
          </cell>
          <cell r="G847">
            <v>49609.32</v>
          </cell>
        </row>
        <row r="848">
          <cell r="C848" t="str">
            <v>"Усть-Лабинский завод МЖБК", ООО</v>
          </cell>
          <cell r="D848" t="str">
            <v>Свая С 16-40-Т8</v>
          </cell>
          <cell r="G848">
            <v>52978.81</v>
          </cell>
        </row>
        <row r="849">
          <cell r="C849" t="str">
            <v>"Усть-Лабинский завод МЖБК", ООО</v>
          </cell>
          <cell r="D849" t="str">
            <v>Стакан забора</v>
          </cell>
          <cell r="G849">
            <v>2711.86</v>
          </cell>
        </row>
        <row r="850">
          <cell r="C850" t="str">
            <v>"Усть-Лабинский завод МЖБК", ООО</v>
          </cell>
          <cell r="D850" t="str">
            <v>Блок опоры лест.схода О-1</v>
          </cell>
          <cell r="G850">
            <v>9194.92</v>
          </cell>
        </row>
        <row r="851">
          <cell r="C851" t="str">
            <v>"Усть-Лабинский завод МЖБК", ООО</v>
          </cell>
          <cell r="D851" t="str">
            <v>Блок опоры лест.схода О-2</v>
          </cell>
          <cell r="G851">
            <v>7203.39</v>
          </cell>
        </row>
        <row r="852">
          <cell r="C852" t="str">
            <v>"Усть-Лабинский завод МЖБК", ООО</v>
          </cell>
          <cell r="D852" t="str">
            <v>Блок опоры лест.схода О-3</v>
          </cell>
          <cell r="G852">
            <v>2288.14</v>
          </cell>
        </row>
        <row r="853">
          <cell r="C853" t="str">
            <v>"Усть-Лабинский завод МЖБК", ООО</v>
          </cell>
          <cell r="D853" t="str">
            <v>Блок косоура К-1</v>
          </cell>
          <cell r="G853">
            <v>14188.98</v>
          </cell>
        </row>
        <row r="854">
          <cell r="C854" t="str">
            <v>"Усть-Лабинский завод МЖБК", ООО</v>
          </cell>
          <cell r="D854" t="str">
            <v>Блок косоура К-2</v>
          </cell>
          <cell r="G854">
            <v>16205.08</v>
          </cell>
        </row>
        <row r="855">
          <cell r="C855" t="str">
            <v>"Усть-Лабинский завод МЖБК", ООО</v>
          </cell>
          <cell r="D855" t="str">
            <v>Блок ступеней ПС-1</v>
          </cell>
          <cell r="G855">
            <v>931.36</v>
          </cell>
        </row>
        <row r="856">
          <cell r="C856" t="str">
            <v>"Усть-Лабинский завод МЖБК", ООО</v>
          </cell>
          <cell r="D856" t="str">
            <v>Блок ступеней ПС-2</v>
          </cell>
          <cell r="G856">
            <v>1383.9</v>
          </cell>
        </row>
        <row r="857">
          <cell r="C857" t="str">
            <v>"Усть-Лабинский завод МЖБК", ООО</v>
          </cell>
          <cell r="D857" t="str">
            <v>Блок ступеней ПС-3</v>
          </cell>
          <cell r="G857">
            <v>2238.98</v>
          </cell>
        </row>
        <row r="858">
          <cell r="C858" t="str">
            <v>"Усть-Лабинский завод МЖБК", ООО</v>
          </cell>
          <cell r="D858" t="str">
            <v>Ступени лестн. Схода СЛ75.35.7</v>
          </cell>
          <cell r="G858">
            <v>691.53</v>
          </cell>
        </row>
        <row r="859">
          <cell r="C859" t="str">
            <v>"Усть-Лабинский завод МЖБК", ООО</v>
          </cell>
          <cell r="D859" t="str">
            <v>Ступени лестн. Схода СЛ75.35.7-1</v>
          </cell>
          <cell r="G859">
            <v>691.53</v>
          </cell>
        </row>
        <row r="860">
          <cell r="C860" t="str">
            <v>"Усть-Лабинский завод МЖБК", ООО</v>
          </cell>
          <cell r="D860" t="str">
            <v>Ступени лестн. Схода СЛ150.35.7</v>
          </cell>
          <cell r="G860">
            <v>1346.61</v>
          </cell>
        </row>
        <row r="861">
          <cell r="C861" t="str">
            <v>"Усть-Лабинский завод МЖБК", ООО</v>
          </cell>
          <cell r="D861" t="str">
            <v>Ступени лестн. Схода СЛ150.35.7-</v>
          </cell>
          <cell r="G861">
            <v>1347.46</v>
          </cell>
        </row>
        <row r="862">
          <cell r="C862" t="str">
            <v>"Усть-Лабинский завод МЖБК", ООО</v>
          </cell>
          <cell r="D862" t="str">
            <v>Косоур лестн.схода 495.210</v>
          </cell>
          <cell r="G862">
            <v>9010.17</v>
          </cell>
        </row>
        <row r="863">
          <cell r="C863" t="str">
            <v>"Усть-Лабинский завод МЖБК", ООО</v>
          </cell>
          <cell r="D863" t="str">
            <v>Косоур лестн.схода 535.210</v>
          </cell>
          <cell r="G863">
            <v>9282.2000000000007</v>
          </cell>
        </row>
        <row r="864">
          <cell r="C864" t="str">
            <v>"Усть-Лабинский завод МЖБК", ООО</v>
          </cell>
          <cell r="D864" t="str">
            <v>Косоур лестн.схода 615.270</v>
          </cell>
          <cell r="G864">
            <v>11306.78</v>
          </cell>
        </row>
        <row r="865">
          <cell r="C865" t="str">
            <v>"Усть-Лабинский завод МЖБК", ООО</v>
          </cell>
          <cell r="D865" t="str">
            <v>Косоур лестн.схода 655.270</v>
          </cell>
          <cell r="G865">
            <v>11789.83</v>
          </cell>
        </row>
        <row r="866">
          <cell r="C866" t="str">
            <v>"Усть-Лабинский завод МЖБК", ООО</v>
          </cell>
          <cell r="D866" t="str">
            <v>Площадка П-1</v>
          </cell>
          <cell r="G866">
            <v>3096.61</v>
          </cell>
        </row>
        <row r="867">
          <cell r="C867" t="str">
            <v>"Усть-Лабинский завод МЖБК", ООО</v>
          </cell>
          <cell r="D867" t="str">
            <v>Площадка П-2</v>
          </cell>
          <cell r="G867">
            <v>4565.25</v>
          </cell>
        </row>
        <row r="868">
          <cell r="C868" t="str">
            <v>"Усть-Лабинский завод МЖБК", ООО</v>
          </cell>
          <cell r="D868" t="str">
            <v>Площадка П-3</v>
          </cell>
          <cell r="G868">
            <v>8183.05</v>
          </cell>
        </row>
        <row r="869">
          <cell r="C869" t="str">
            <v>"Усть-Лабинский завод МЖБК", ООО</v>
          </cell>
          <cell r="D869" t="str">
            <v>Опорная плита ОП-1</v>
          </cell>
          <cell r="G869">
            <v>4685.59</v>
          </cell>
        </row>
        <row r="870">
          <cell r="C870" t="str">
            <v>"Усть-Лабинский завод МЖБК", ООО</v>
          </cell>
          <cell r="D870" t="str">
            <v>Опорная плита ОП-2</v>
          </cell>
          <cell r="G870">
            <v>5187.29</v>
          </cell>
        </row>
        <row r="871">
          <cell r="C871" t="str">
            <v>"Усть-Лабинский завод МЖБК", ООО</v>
          </cell>
          <cell r="D871" t="str">
            <v>Площадка лест.сходов ПЛ75.75.7</v>
          </cell>
          <cell r="G871">
            <v>1442.37</v>
          </cell>
        </row>
        <row r="872">
          <cell r="C872" t="str">
            <v>"Усть-Лабинский завод МЖБК", ООО</v>
          </cell>
          <cell r="D872" t="str">
            <v>Площадка лест.сходов ПЛ150.75</v>
          </cell>
          <cell r="G872">
            <v>2887.29</v>
          </cell>
        </row>
        <row r="873">
          <cell r="C873" t="str">
            <v>"Усть-Лабинский завод МЖБК", ООО</v>
          </cell>
          <cell r="D873" t="str">
            <v>Площадка лест.сходов ПЛ150.75.7-</v>
          </cell>
          <cell r="G873">
            <v>2887.29</v>
          </cell>
        </row>
        <row r="874">
          <cell r="C874" t="str">
            <v>"Усть-Лабинский завод МЖБК", ООО</v>
          </cell>
          <cell r="D874" t="str">
            <v>Лестничный марш ЛМ-1</v>
          </cell>
          <cell r="G874">
            <v>12349.15</v>
          </cell>
        </row>
        <row r="875">
          <cell r="C875" t="str">
            <v>"Усть-Лабинский завод МЖБК", ООО</v>
          </cell>
          <cell r="D875" t="str">
            <v>Лестничный марш ЛМ-2</v>
          </cell>
          <cell r="G875">
            <v>8563.56</v>
          </cell>
        </row>
        <row r="876">
          <cell r="C876" t="str">
            <v>"Усть-Лабинский завод МЖБК", ООО</v>
          </cell>
          <cell r="D876" t="str">
            <v>Лестничный марш ЛМ-3</v>
          </cell>
          <cell r="G876">
            <v>15306.78</v>
          </cell>
        </row>
        <row r="877">
          <cell r="C877" t="str">
            <v>"Усть-Лабинский завод МЖБК", ООО</v>
          </cell>
          <cell r="D877" t="str">
            <v>Лестничный марш ЛМ-4</v>
          </cell>
          <cell r="G877">
            <v>10863.56</v>
          </cell>
        </row>
        <row r="878">
          <cell r="C878" t="str">
            <v>"Усть-Лабинский завод МЖБК", ООО</v>
          </cell>
          <cell r="D878" t="str">
            <v>Лестничный марш ЛМ-5</v>
          </cell>
          <cell r="G878">
            <v>18265.25</v>
          </cell>
        </row>
        <row r="879">
          <cell r="C879" t="str">
            <v>"Усть-Лабинский завод МЖБК", ООО</v>
          </cell>
          <cell r="D879" t="str">
            <v>Лестничный марш ЛМ-6</v>
          </cell>
          <cell r="G879">
            <v>12571.19</v>
          </cell>
        </row>
        <row r="880">
          <cell r="C880" t="str">
            <v>"Усть-Лабинский завод МЖБК", ООО</v>
          </cell>
          <cell r="D880" t="str">
            <v>Лестничный марш ЛМ-7</v>
          </cell>
          <cell r="G880">
            <v>6982.2</v>
          </cell>
        </row>
        <row r="881">
          <cell r="C881" t="str">
            <v>"Усть-Лабинский завод МЖБК", ООО</v>
          </cell>
          <cell r="D881" t="str">
            <v>Тротуар ТБК-0,75</v>
          </cell>
          <cell r="G881">
            <v>21059.32</v>
          </cell>
        </row>
        <row r="882">
          <cell r="C882" t="str">
            <v>"Усть-Лабинский завод МЖБК", ООО</v>
          </cell>
          <cell r="D882" t="str">
            <v>Тротуар ТБК-1,0</v>
          </cell>
          <cell r="G882">
            <v>24652.54</v>
          </cell>
        </row>
        <row r="883">
          <cell r="C883" t="str">
            <v>"Усть-Лабинский завод МЖБК", ООО</v>
          </cell>
          <cell r="D883" t="str">
            <v>Тротуар ТБК-1,5</v>
          </cell>
          <cell r="G883">
            <v>25508.47</v>
          </cell>
        </row>
        <row r="884">
          <cell r="C884" t="str">
            <v>"Усть-Лабинский завод МЖБК", ООО</v>
          </cell>
          <cell r="D884" t="str">
            <v>Блок ограждения ДО-3</v>
          </cell>
          <cell r="G884">
            <v>18148.310000000001</v>
          </cell>
        </row>
        <row r="885">
          <cell r="C885" t="str">
            <v>"Усть-Лабинский завод МЖБК", ООО</v>
          </cell>
          <cell r="D885" t="str">
            <v>Блок ограждения БО-3</v>
          </cell>
          <cell r="G885">
            <v>21201.69</v>
          </cell>
        </row>
        <row r="886">
          <cell r="C886" t="str">
            <v>"Усть-Лабинский завод МЖБК", ООО</v>
          </cell>
          <cell r="D886" t="str">
            <v>Блок ограждения БО-3,5</v>
          </cell>
          <cell r="G886">
            <v>21155.08</v>
          </cell>
        </row>
        <row r="887">
          <cell r="C887" t="str">
            <v>"Усть-Лабинский завод МЖБК", ООО</v>
          </cell>
          <cell r="D887" t="str">
            <v>Блок ограждения Нью-Джерси</v>
          </cell>
          <cell r="G887">
            <v>6924.58</v>
          </cell>
        </row>
        <row r="888">
          <cell r="C888" t="str">
            <v>"Усть-Лабинский завод МЖБК", ООО</v>
          </cell>
          <cell r="D888" t="str">
            <v>Фундаментные блоки ФБС 24-3-6</v>
          </cell>
          <cell r="G888">
            <v>1211.8599999999999</v>
          </cell>
        </row>
        <row r="889">
          <cell r="C889" t="str">
            <v>"Усть-Лабинский завод МЖБК", ООО</v>
          </cell>
          <cell r="D889" t="str">
            <v>Фундаментные блоки ФБС 24-4-6</v>
          </cell>
          <cell r="G889">
            <v>1601.69</v>
          </cell>
        </row>
        <row r="890">
          <cell r="C890" t="str">
            <v>"Усть-Лабинский завод МЖБК", ООО</v>
          </cell>
          <cell r="D890" t="str">
            <v>Фундаментные блоки ФБС 24-5-6</v>
          </cell>
          <cell r="G890">
            <v>1932.2</v>
          </cell>
        </row>
        <row r="891">
          <cell r="C891" t="str">
            <v>"Усть-Лабинский завод МЖБК", ООО</v>
          </cell>
          <cell r="D891" t="str">
            <v>Фундаментные блоки ФБС 24-6-6</v>
          </cell>
          <cell r="G891">
            <v>2288.14</v>
          </cell>
        </row>
        <row r="892">
          <cell r="C892" t="str">
            <v>"Усть-Лабинский завод МЖБК", ООО</v>
          </cell>
          <cell r="D892" t="str">
            <v>Фундамент ленточный 10.12.2</v>
          </cell>
          <cell r="G892">
            <v>2877.97</v>
          </cell>
        </row>
        <row r="893">
          <cell r="C893" t="str">
            <v>"Усть-Лабинский завод МЖБК", ООО</v>
          </cell>
          <cell r="D893" t="str">
            <v>Фундамент Ф60.60.130</v>
          </cell>
          <cell r="G893">
            <v>7528.81</v>
          </cell>
        </row>
        <row r="894">
          <cell r="C894" t="str">
            <v>"Усть-Лабинский завод МЖБК", ООО</v>
          </cell>
          <cell r="D894" t="str">
            <v>Блок открылка</v>
          </cell>
          <cell r="G894">
            <v>12711.86</v>
          </cell>
        </row>
        <row r="895">
          <cell r="C895" t="str">
            <v>"Усть-Лабинский завод МЖБК", ООО</v>
          </cell>
          <cell r="D895" t="str">
            <v xml:space="preserve">Блок шкафной стенки </v>
          </cell>
          <cell r="G895">
            <v>17245.759999999998</v>
          </cell>
        </row>
        <row r="896">
          <cell r="C896" t="str">
            <v>"МОНОЛИТ", ООО</v>
          </cell>
          <cell r="D896" t="str">
            <v>Плиты дорожные 1П30-15-30</v>
          </cell>
          <cell r="G896">
            <v>4915.25</v>
          </cell>
        </row>
        <row r="897">
          <cell r="C897" t="str">
            <v>"МОНОЛИТ", ООО</v>
          </cell>
          <cell r="D897" t="str">
            <v>Плиты дорожные 1П30-18-10</v>
          </cell>
          <cell r="G897">
            <v>5677.97</v>
          </cell>
        </row>
        <row r="898">
          <cell r="C898" t="str">
            <v>"МОНОЛИТ", ООО</v>
          </cell>
          <cell r="D898" t="str">
            <v>Плиты дорожные 1П30-18-30</v>
          </cell>
          <cell r="G898">
            <v>6101.69</v>
          </cell>
        </row>
        <row r="899">
          <cell r="C899" t="str">
            <v>"МОНОЛИТ", ООО</v>
          </cell>
          <cell r="D899" t="str">
            <v>Плиты дорожные 2П30-15-30</v>
          </cell>
          <cell r="G899">
            <v>4661.0200000000004</v>
          </cell>
        </row>
        <row r="900">
          <cell r="C900" t="str">
            <v>"МОНОЛИТ", ООО</v>
          </cell>
          <cell r="D900" t="str">
            <v>Плиты дорожные 2П30-18-30</v>
          </cell>
          <cell r="G900">
            <v>5084.75</v>
          </cell>
        </row>
        <row r="901">
          <cell r="C901" t="str">
            <v>"МОНОЛИТ", ООО</v>
          </cell>
          <cell r="D901" t="str">
            <v>Плиты дорожные 2П30-18-10</v>
          </cell>
          <cell r="G901">
            <v>4745.76</v>
          </cell>
        </row>
        <row r="902">
          <cell r="C902" t="str">
            <v>"МОНОЛИТ", ООО</v>
          </cell>
          <cell r="D902" t="str">
            <v>Опоры СВ9,5-2</v>
          </cell>
          <cell r="G902">
            <v>4661.0200000000004</v>
          </cell>
        </row>
        <row r="903">
          <cell r="C903" t="str">
            <v>"МОНОЛИТ", ООО</v>
          </cell>
          <cell r="D903" t="str">
            <v>Опоры СВ9,5-3</v>
          </cell>
          <cell r="G903">
            <v>5084.75</v>
          </cell>
        </row>
        <row r="904">
          <cell r="C904" t="str">
            <v>"МОНОЛИТ", ООО</v>
          </cell>
          <cell r="D904" t="str">
            <v>Лотки Л-4</v>
          </cell>
          <cell r="G904">
            <v>3644.07</v>
          </cell>
        </row>
        <row r="905">
          <cell r="C905" t="str">
            <v>"МОНОЛИТ", ООО</v>
          </cell>
          <cell r="D905" t="str">
            <v>Лотки Л4-15</v>
          </cell>
          <cell r="G905">
            <v>5423.73</v>
          </cell>
        </row>
        <row r="906">
          <cell r="C906" t="str">
            <v>"МОНОЛИТ", ООО</v>
          </cell>
          <cell r="D906" t="str">
            <v>Лотки Л4-8</v>
          </cell>
          <cell r="G906">
            <v>3559.32</v>
          </cell>
        </row>
        <row r="907">
          <cell r="C907" t="str">
            <v>"МОНОЛИТ", ООО</v>
          </cell>
          <cell r="D907" t="str">
            <v xml:space="preserve">Бордюр БР 100.30.15 </v>
          </cell>
          <cell r="G907">
            <v>271.19</v>
          </cell>
        </row>
        <row r="908">
          <cell r="C908" t="str">
            <v>"МОНОЛИТ", ООО</v>
          </cell>
          <cell r="D908" t="str">
            <v>Бордюр БР 100.20.8</v>
          </cell>
          <cell r="G908">
            <v>152.54</v>
          </cell>
        </row>
        <row r="909">
          <cell r="C909" t="str">
            <v>"МОНОЛИТ", ООО</v>
          </cell>
          <cell r="D909" t="str">
            <v>Ступени лестниц  ЛС-06</v>
          </cell>
          <cell r="G909">
            <v>254.24</v>
          </cell>
        </row>
        <row r="910">
          <cell r="C910" t="str">
            <v>"МОНОЛИТ", ООО</v>
          </cell>
          <cell r="D910" t="str">
            <v>Ступени лестниц  ЛС-07</v>
          </cell>
          <cell r="G910">
            <v>305.08</v>
          </cell>
        </row>
        <row r="911">
          <cell r="C911" t="str">
            <v>"МОНОЛИТ", ООО</v>
          </cell>
          <cell r="D911" t="str">
            <v>Ступени лестниц  ЛС-08</v>
          </cell>
          <cell r="G911">
            <v>355.93</v>
          </cell>
        </row>
        <row r="912">
          <cell r="C912" t="str">
            <v>"МОНОЛИТ", ООО</v>
          </cell>
          <cell r="D912" t="str">
            <v>Ступени лестниц  ЛС-09</v>
          </cell>
          <cell r="G912">
            <v>364.41</v>
          </cell>
        </row>
        <row r="913">
          <cell r="C913" t="str">
            <v>"МОНОЛИТ", ООО</v>
          </cell>
          <cell r="D913" t="str">
            <v>Ступени лестниц  ЛС-10</v>
          </cell>
          <cell r="G913">
            <v>381.36</v>
          </cell>
        </row>
        <row r="914">
          <cell r="C914" t="str">
            <v>"МОНОЛИТ", ООО</v>
          </cell>
          <cell r="D914" t="str">
            <v>Ступени лестниц  ЛС-11</v>
          </cell>
          <cell r="G914">
            <v>423.73</v>
          </cell>
        </row>
        <row r="915">
          <cell r="C915" t="str">
            <v>"МОНОЛИТ", ООО</v>
          </cell>
          <cell r="D915" t="str">
            <v>Ступени лестниц  ЛС-12</v>
          </cell>
          <cell r="G915">
            <v>474.58</v>
          </cell>
        </row>
        <row r="916">
          <cell r="C916" t="str">
            <v>"МОНОЛИТ", ООО</v>
          </cell>
          <cell r="D916" t="str">
            <v>Ступени лестниц  ЛС-13</v>
          </cell>
          <cell r="G916">
            <v>525.41999999999996</v>
          </cell>
        </row>
        <row r="917">
          <cell r="C917" t="str">
            <v>"МОНОЛИТ", ООО</v>
          </cell>
          <cell r="D917" t="str">
            <v>Ступени лестниц  ЛС-14</v>
          </cell>
          <cell r="G917">
            <v>533.9</v>
          </cell>
        </row>
        <row r="918">
          <cell r="C918" t="str">
            <v>"МОНОЛИТ", ООО</v>
          </cell>
          <cell r="D918" t="str">
            <v>Ступени лестниц  ЛС-15</v>
          </cell>
          <cell r="G918">
            <v>601.69000000000005</v>
          </cell>
        </row>
        <row r="919">
          <cell r="C919" t="str">
            <v>"МОНОЛИТ", ООО</v>
          </cell>
          <cell r="D919" t="str">
            <v>Ступени лестниц  ЛС-16</v>
          </cell>
          <cell r="G919">
            <v>652.54</v>
          </cell>
        </row>
        <row r="920">
          <cell r="C920" t="str">
            <v>"МОНОЛИТ", ООО</v>
          </cell>
          <cell r="D920" t="str">
            <v>Бетон М-100 В-7,5</v>
          </cell>
          <cell r="G920">
            <v>1949.15</v>
          </cell>
        </row>
        <row r="921">
          <cell r="C921" t="str">
            <v>"МОНОЛИТ", ООО</v>
          </cell>
          <cell r="D921" t="str">
            <v>Бетон М-150 В-12,5</v>
          </cell>
          <cell r="G921">
            <v>2118.64</v>
          </cell>
        </row>
        <row r="922">
          <cell r="C922" t="str">
            <v>"МОНОЛИТ", ООО</v>
          </cell>
          <cell r="D922" t="str">
            <v>Бетон М-200 В-15,0</v>
          </cell>
          <cell r="G922">
            <v>2288.14</v>
          </cell>
        </row>
        <row r="923">
          <cell r="C923" t="str">
            <v>"МОНОЛИТ", ООО</v>
          </cell>
          <cell r="D923" t="str">
            <v>Бетон М-250 В-20,0</v>
          </cell>
          <cell r="G923">
            <v>2457.63</v>
          </cell>
        </row>
        <row r="924">
          <cell r="C924" t="str">
            <v>"МОНОЛИТ", ООО</v>
          </cell>
          <cell r="D924" t="str">
            <v>Бетон М-300 В-22,5</v>
          </cell>
          <cell r="G924">
            <v>2669.49</v>
          </cell>
        </row>
        <row r="925">
          <cell r="C925" t="str">
            <v>"МОНОЛИТ", ООО</v>
          </cell>
          <cell r="D925" t="str">
            <v>Бетон М-350 В-27,5</v>
          </cell>
          <cell r="G925">
            <v>2966.1</v>
          </cell>
        </row>
        <row r="926">
          <cell r="C926" t="str">
            <v>"МОНОЛИТ", ООО</v>
          </cell>
          <cell r="D926" t="str">
            <v>Бетон М-400 В-30,0</v>
          </cell>
          <cell r="G926">
            <v>3220.34</v>
          </cell>
        </row>
        <row r="927">
          <cell r="C927" t="str">
            <v>"МОНОЛИТ", ООО</v>
          </cell>
          <cell r="D927" t="str">
            <v>Кольцо канализации КЦ 10-9</v>
          </cell>
          <cell r="G927">
            <v>1864.41</v>
          </cell>
        </row>
        <row r="928">
          <cell r="C928" t="str">
            <v>"МОНОЛИТ", ООО</v>
          </cell>
          <cell r="D928" t="str">
            <v>Кольцо канализации КЦ 15-9</v>
          </cell>
          <cell r="G928">
            <v>2542.37</v>
          </cell>
        </row>
        <row r="929">
          <cell r="C929" t="str">
            <v>"МОНОЛИТ", ООО</v>
          </cell>
          <cell r="D929" t="str">
            <v>Кольцо канализации КЦ 20-9</v>
          </cell>
          <cell r="G929">
            <v>3813.56</v>
          </cell>
        </row>
        <row r="930">
          <cell r="C930" t="str">
            <v>"МОНОЛИТ", ООО</v>
          </cell>
          <cell r="D930" t="str">
            <v>Кольцо канализации КЦ 10-6</v>
          </cell>
          <cell r="G930">
            <v>1694.92</v>
          </cell>
        </row>
        <row r="931">
          <cell r="C931" t="str">
            <v>"МОНОЛИТ", ООО</v>
          </cell>
          <cell r="D931" t="str">
            <v>Кольцо канализации КЦ 15-6</v>
          </cell>
          <cell r="G931">
            <v>2457.63</v>
          </cell>
        </row>
        <row r="932">
          <cell r="C932" t="str">
            <v>"МОНОЛИТ", ООО</v>
          </cell>
          <cell r="D932" t="str">
            <v>Кольцо канализации КЦ 20-6</v>
          </cell>
          <cell r="G932">
            <v>3559.32</v>
          </cell>
        </row>
        <row r="933">
          <cell r="C933" t="str">
            <v>"МОНОЛИТ", ООО</v>
          </cell>
          <cell r="D933" t="str">
            <v>Крышки колец КЦП 15-1 кв</v>
          </cell>
          <cell r="G933">
            <v>2203.39</v>
          </cell>
        </row>
        <row r="934">
          <cell r="C934" t="str">
            <v>"МОНОЛИТ", ООО</v>
          </cell>
          <cell r="D934" t="str">
            <v>Крышки колец КЦП 15-2 кв</v>
          </cell>
          <cell r="G934">
            <v>2627.12</v>
          </cell>
        </row>
        <row r="935">
          <cell r="C935" t="str">
            <v>"МОНОЛИТ", ООО</v>
          </cell>
          <cell r="D935" t="str">
            <v>Крышки колец КЦД-15 кр</v>
          </cell>
          <cell r="G935">
            <v>2881.36</v>
          </cell>
        </row>
        <row r="936">
          <cell r="C936" t="str">
            <v>"МОНОЛИТ", ООО</v>
          </cell>
          <cell r="D936" t="str">
            <v>Крышки колец КЦП 10-1 кв</v>
          </cell>
          <cell r="G936">
            <v>1525.42</v>
          </cell>
        </row>
        <row r="937">
          <cell r="C937" t="str">
            <v>"МОНОЛИТ", ООО</v>
          </cell>
          <cell r="D937" t="str">
            <v>Крышки колец КЦП 10-2 кв</v>
          </cell>
          <cell r="G937">
            <v>1779.66</v>
          </cell>
        </row>
        <row r="938">
          <cell r="C938" t="str">
            <v>"МОНОЛИТ", ООО</v>
          </cell>
          <cell r="D938" t="str">
            <v>Крышки колец КЦД-10 кв</v>
          </cell>
          <cell r="G938">
            <v>1779.66</v>
          </cell>
        </row>
        <row r="939">
          <cell r="C939" t="str">
            <v>"МОНОЛИТ", ООО</v>
          </cell>
          <cell r="D939" t="str">
            <v>Крышки колец КЦП 20-1 кр</v>
          </cell>
          <cell r="G939">
            <v>3813.56</v>
          </cell>
        </row>
        <row r="940">
          <cell r="C940" t="str">
            <v>"МОНОЛИТ", ООО</v>
          </cell>
          <cell r="D940" t="str">
            <v>Крышки колец КЦП 20-2 кр</v>
          </cell>
          <cell r="G940">
            <v>3983.05</v>
          </cell>
        </row>
        <row r="941">
          <cell r="C941" t="str">
            <v>"МОНОЛИТ", ООО</v>
          </cell>
          <cell r="D941" t="str">
            <v>Крышки колец КЦД-20 кр</v>
          </cell>
          <cell r="G941">
            <v>4152.54</v>
          </cell>
        </row>
        <row r="942">
          <cell r="C942" t="str">
            <v>"МОНОЛИТ", ООО</v>
          </cell>
          <cell r="D942" t="str">
            <v>Фундаментные блоки ФС 8-3-6</v>
          </cell>
          <cell r="G942">
            <v>466.1</v>
          </cell>
        </row>
        <row r="943">
          <cell r="C943" t="str">
            <v>"МОНОЛИТ", ООО</v>
          </cell>
          <cell r="D943" t="str">
            <v>Фундаментные блоки ФС 12-4-3</v>
          </cell>
          <cell r="G943">
            <v>593.22</v>
          </cell>
        </row>
        <row r="944">
          <cell r="C944" t="str">
            <v>"МОНОЛИТ", ООО</v>
          </cell>
          <cell r="D944" t="str">
            <v>Фундаментные блоки ФС 9-4-6</v>
          </cell>
          <cell r="G944">
            <v>508.47</v>
          </cell>
        </row>
        <row r="945">
          <cell r="C945" t="str">
            <v>"МОНОЛИТ", ООО</v>
          </cell>
          <cell r="D945" t="str">
            <v>Фундаментные блоки ФС 9-5-6</v>
          </cell>
          <cell r="G945">
            <v>677.97</v>
          </cell>
        </row>
        <row r="946">
          <cell r="C946" t="str">
            <v>"МОНОЛИТ", ООО</v>
          </cell>
          <cell r="D946" t="str">
            <v>Фундаментные блоки ФС 9-6-6</v>
          </cell>
          <cell r="G946">
            <v>762.71</v>
          </cell>
        </row>
        <row r="947">
          <cell r="C947" t="str">
            <v>"МОНОЛИТ", ООО</v>
          </cell>
          <cell r="D947" t="str">
            <v>Фундаментные блоки ФС 12-3-6</v>
          </cell>
          <cell r="G947">
            <v>593.22</v>
          </cell>
        </row>
        <row r="948">
          <cell r="C948" t="str">
            <v>"МОНОЛИТ", ООО</v>
          </cell>
          <cell r="D948" t="str">
            <v>Фундаментные блоки ФС 12-4-6</v>
          </cell>
          <cell r="G948">
            <v>677.97</v>
          </cell>
        </row>
        <row r="949">
          <cell r="C949" t="str">
            <v>"МОНОЛИТ", ООО</v>
          </cell>
          <cell r="D949" t="str">
            <v>Фундаментные блоки ФС 12-5-6</v>
          </cell>
          <cell r="G949">
            <v>847.46</v>
          </cell>
        </row>
        <row r="950">
          <cell r="C950" t="str">
            <v>"МОНОЛИТ", ООО</v>
          </cell>
          <cell r="D950" t="str">
            <v>Фундаментные блоки ФС 12-6-6</v>
          </cell>
          <cell r="G950">
            <v>1016.95</v>
          </cell>
        </row>
        <row r="951">
          <cell r="C951" t="str">
            <v>"МОНОЛИТ", ООО</v>
          </cell>
          <cell r="D951" t="str">
            <v>Фундаментные блоки ФС 24-3-6</v>
          </cell>
          <cell r="G951">
            <v>1016.95</v>
          </cell>
        </row>
        <row r="952">
          <cell r="C952" t="str">
            <v>"МОНОЛИТ", ООО</v>
          </cell>
          <cell r="D952" t="str">
            <v>Фундаментные блоки ФС 24-4-6</v>
          </cell>
          <cell r="G952">
            <v>1271.19</v>
          </cell>
        </row>
        <row r="953">
          <cell r="C953" t="str">
            <v>"МОНОЛИТ", ООО</v>
          </cell>
          <cell r="D953" t="str">
            <v>Фундаментные блоки ФС 24-5-6</v>
          </cell>
          <cell r="G953">
            <v>1694.92</v>
          </cell>
        </row>
        <row r="954">
          <cell r="C954" t="str">
            <v>"МОНОЛИТ", ООО</v>
          </cell>
          <cell r="D954" t="str">
            <v>Фундаментные блоки ФС 24-6-6</v>
          </cell>
          <cell r="G954">
            <v>1949.15</v>
          </cell>
        </row>
        <row r="955">
          <cell r="C955" t="str">
            <v xml:space="preserve">"Опытный ЗЖБИ", ОАО </v>
          </cell>
          <cell r="D955" t="str">
            <v>Плиты аэродромные ПАГ-14V</v>
          </cell>
          <cell r="G955">
            <v>15330.51</v>
          </cell>
        </row>
        <row r="956">
          <cell r="C956" t="str">
            <v xml:space="preserve">"Опытный ЗЖБИ", ОАО </v>
          </cell>
          <cell r="D956" t="str">
            <v>Плиты аэродромные ПАГ-18V</v>
          </cell>
          <cell r="G956">
            <v>20060.169999999998</v>
          </cell>
        </row>
        <row r="957">
          <cell r="C957" t="str">
            <v xml:space="preserve">"Опытный ЗЖБИ", ОАО </v>
          </cell>
          <cell r="D957" t="str">
            <v>Плиты аэродромные ПАГ-20V</v>
          </cell>
          <cell r="G957">
            <v>23498.31</v>
          </cell>
        </row>
        <row r="958">
          <cell r="C958" t="str">
            <v xml:space="preserve">"Опытный ЗЖБИ", ОАО </v>
          </cell>
          <cell r="D958" t="str">
            <v>Плиты дорожные ПД-6</v>
          </cell>
          <cell r="G958">
            <v>8435.59</v>
          </cell>
        </row>
        <row r="959">
          <cell r="C959" t="str">
            <v xml:space="preserve">"Опытный ЗЖБИ", ОАО </v>
          </cell>
          <cell r="D959" t="str">
            <v>Плиты дорожные ПДН-АтV</v>
          </cell>
          <cell r="G959">
            <v>13598.31</v>
          </cell>
        </row>
        <row r="960">
          <cell r="C960" t="str">
            <v xml:space="preserve">"Опытный ЗЖБИ", ОАО </v>
          </cell>
          <cell r="D960" t="str">
            <v xml:space="preserve">Плиты дорожные ПД2-6 </v>
          </cell>
          <cell r="G960">
            <v>5766.1</v>
          </cell>
        </row>
        <row r="961">
          <cell r="C961" t="str">
            <v xml:space="preserve">"Опытный ЗЖБИ", ОАО </v>
          </cell>
          <cell r="D961" t="str">
            <v>Плиты дорожные П35-20-16</v>
          </cell>
          <cell r="G961">
            <v>9683.9</v>
          </cell>
        </row>
        <row r="962">
          <cell r="C962" t="str">
            <v xml:space="preserve">"Опытный ЗЖБИ", ОАО </v>
          </cell>
          <cell r="D962" t="str">
            <v>Плиты дорожные 2П30-18-30</v>
          </cell>
          <cell r="G962">
            <v>5778.81</v>
          </cell>
        </row>
        <row r="963">
          <cell r="C963" t="str">
            <v xml:space="preserve">"Опытный ЗЖБИ", ОАО </v>
          </cell>
          <cell r="D963" t="str">
            <v>Плиты дорожные 2П30-18-10</v>
          </cell>
          <cell r="G963">
            <v>5288.14</v>
          </cell>
        </row>
        <row r="964">
          <cell r="C964" t="str">
            <v xml:space="preserve">"Опытный ЗЖБИ", ОАО </v>
          </cell>
          <cell r="D964" t="str">
            <v xml:space="preserve">Плиты дорожные 2П30-15-30 </v>
          </cell>
          <cell r="G964">
            <v>4988.9799999999996</v>
          </cell>
        </row>
        <row r="965">
          <cell r="C965" t="str">
            <v xml:space="preserve">"Опытный ЗЖБИ", ОАО </v>
          </cell>
          <cell r="D965" t="str">
            <v>Плиты дорожные 2П30-15-10</v>
          </cell>
          <cell r="G965">
            <v>4574.58</v>
          </cell>
        </row>
        <row r="966">
          <cell r="C966" t="str">
            <v xml:space="preserve">"Опытный ЗЖБИ", ОАО </v>
          </cell>
          <cell r="D966" t="str">
            <v xml:space="preserve">Плиты дорожные 1П18.15.30 </v>
          </cell>
          <cell r="G966">
            <v>3588.14</v>
          </cell>
        </row>
        <row r="967">
          <cell r="C967" t="str">
            <v xml:space="preserve">"Опытный ЗЖБИ", ОАО </v>
          </cell>
          <cell r="D967" t="str">
            <v>Плиты дорожные 1П30-18.30</v>
          </cell>
          <cell r="G967">
            <v>7192.37</v>
          </cell>
        </row>
        <row r="968">
          <cell r="C968" t="str">
            <v xml:space="preserve">"Опытный ЗЖБИ", ОАО </v>
          </cell>
          <cell r="D968" t="str">
            <v xml:space="preserve">Плиты дорожные 1П30-18.10 </v>
          </cell>
          <cell r="G968">
            <v>6131.36</v>
          </cell>
        </row>
        <row r="969">
          <cell r="C969" t="str">
            <v xml:space="preserve">"Опытный ЗЖБИ", ОАО </v>
          </cell>
          <cell r="D969" t="str">
            <v xml:space="preserve">Плиты дорожные 1П30-15-30 </v>
          </cell>
          <cell r="G969">
            <v>6207.63</v>
          </cell>
        </row>
        <row r="970">
          <cell r="C970" t="str">
            <v xml:space="preserve">"Опытный ЗЖБИ", ОАО </v>
          </cell>
          <cell r="D970" t="str">
            <v>Плиты дорожные 1П30-15-10</v>
          </cell>
          <cell r="G970">
            <v>5297.46</v>
          </cell>
        </row>
        <row r="971">
          <cell r="C971" t="str">
            <v xml:space="preserve">"Опытный ЗЖБИ", ОАО </v>
          </cell>
          <cell r="D971" t="str">
            <v>Объемный блок ОБ КТП</v>
          </cell>
          <cell r="G971">
            <v>106939.83</v>
          </cell>
        </row>
        <row r="972">
          <cell r="C972" t="str">
            <v xml:space="preserve">"Опытный ЗЖБИ", ОАО </v>
          </cell>
          <cell r="D972" t="str">
            <v>Плита основания ПО КТП</v>
          </cell>
          <cell r="G972">
            <v>36934.75</v>
          </cell>
        </row>
        <row r="973">
          <cell r="C973" t="str">
            <v xml:space="preserve">"Опытный ЗЖБИ", ОАО </v>
          </cell>
          <cell r="D973" t="str">
            <v>Бордюр БР 100.30.18</v>
          </cell>
          <cell r="G973">
            <v>446.61</v>
          </cell>
        </row>
        <row r="974">
          <cell r="C974" t="str">
            <v xml:space="preserve">"Опытный ЗЖБИ", ОАО </v>
          </cell>
          <cell r="D974" t="str">
            <v>Бордюр БР 300.30.12</v>
          </cell>
          <cell r="G974">
            <v>1394.07</v>
          </cell>
        </row>
        <row r="975">
          <cell r="C975" t="str">
            <v xml:space="preserve">"Опытный ЗЖБИ", ОАО </v>
          </cell>
          <cell r="D975" t="str">
            <v>Бордюр БР 100.20.8</v>
          </cell>
          <cell r="G975">
            <v>179.66</v>
          </cell>
        </row>
        <row r="976">
          <cell r="C976" t="str">
            <v xml:space="preserve">"Опытный ЗЖБИ", ОАО </v>
          </cell>
          <cell r="D976" t="str">
            <v>Бетон М-100 В-7,5(о.к. 5-9)</v>
          </cell>
          <cell r="G976">
            <v>1911.02</v>
          </cell>
        </row>
        <row r="977">
          <cell r="C977" t="str">
            <v xml:space="preserve">"Опытный ЗЖБИ", ОАО </v>
          </cell>
          <cell r="D977" t="str">
            <v>Бетон М-150 В-12,5(о.к. 5-9)</v>
          </cell>
          <cell r="G977">
            <v>2050.85</v>
          </cell>
        </row>
        <row r="978">
          <cell r="C978" t="str">
            <v xml:space="preserve">"Опытный ЗЖБИ", ОАО </v>
          </cell>
          <cell r="D978" t="str">
            <v>Бетон М-200 В-15,0(о.к. 5-9)</v>
          </cell>
          <cell r="G978">
            <v>2190.6799999999998</v>
          </cell>
        </row>
        <row r="979">
          <cell r="C979" t="str">
            <v xml:space="preserve">"Опытный ЗЖБИ", ОАО </v>
          </cell>
          <cell r="D979" t="str">
            <v>Бетон М-250 В-20,0(о.к. 5-9)</v>
          </cell>
          <cell r="G979">
            <v>2330.5100000000002</v>
          </cell>
        </row>
        <row r="980">
          <cell r="C980" t="str">
            <v xml:space="preserve">"Опытный ЗЖБИ", ОАО </v>
          </cell>
          <cell r="D980" t="str">
            <v>Бетон М-300 В-22,5(о.к. 5-9)</v>
          </cell>
          <cell r="G980">
            <v>2470.34</v>
          </cell>
        </row>
        <row r="981">
          <cell r="C981" t="str">
            <v xml:space="preserve">"Опытный ЗЖБИ", ОАО </v>
          </cell>
          <cell r="D981" t="str">
            <v>Бетон М-350 В-25,0(о.к. 5-9)</v>
          </cell>
          <cell r="G981">
            <v>2610.17</v>
          </cell>
        </row>
        <row r="982">
          <cell r="C982" t="str">
            <v xml:space="preserve">"Опытный ЗЖБИ", ОАО </v>
          </cell>
          <cell r="D982" t="str">
            <v>Бетон М-400 В-30,0(о.к. 5-9)</v>
          </cell>
          <cell r="G982">
            <v>2750</v>
          </cell>
        </row>
        <row r="983">
          <cell r="C983" t="str">
            <v xml:space="preserve">"Опытный ЗЖБИ", ОАО </v>
          </cell>
          <cell r="D983" t="str">
            <v>Бетон М-450 В-35,0(о.к. 5-9)</v>
          </cell>
          <cell r="G983">
            <v>2889.83</v>
          </cell>
        </row>
        <row r="984">
          <cell r="C984" t="str">
            <v xml:space="preserve">"Опытный ЗЖБИ", ОАО </v>
          </cell>
          <cell r="D984" t="str">
            <v>Бетон М-100 В-7,5(о.к .10-15)</v>
          </cell>
          <cell r="G984">
            <v>1957.63</v>
          </cell>
        </row>
        <row r="985">
          <cell r="C985" t="str">
            <v xml:space="preserve">"Опытный ЗЖБИ", ОАО </v>
          </cell>
          <cell r="D985" t="str">
            <v>Бетон М-150 В-12,5(о.к .10-15)</v>
          </cell>
          <cell r="G985">
            <v>2097.46</v>
          </cell>
        </row>
        <row r="986">
          <cell r="C986" t="str">
            <v xml:space="preserve">"Опытный ЗЖБИ", ОАО </v>
          </cell>
          <cell r="D986" t="str">
            <v>Бетон М-200 В-15,0(о.к .10-15)</v>
          </cell>
          <cell r="G986">
            <v>2237.29</v>
          </cell>
        </row>
        <row r="987">
          <cell r="C987" t="str">
            <v xml:space="preserve">"Опытный ЗЖБИ", ОАО </v>
          </cell>
          <cell r="D987" t="str">
            <v>Бетон М-250 В-20,0(о.к .10-15)</v>
          </cell>
          <cell r="G987">
            <v>2377.12</v>
          </cell>
        </row>
        <row r="988">
          <cell r="C988" t="str">
            <v xml:space="preserve">"Опытный ЗЖБИ", ОАО </v>
          </cell>
          <cell r="D988" t="str">
            <v>Бетон М-300 В-22,5(о.к .10-15)</v>
          </cell>
          <cell r="G988">
            <v>2516.9499999999998</v>
          </cell>
        </row>
        <row r="989">
          <cell r="C989" t="str">
            <v xml:space="preserve">"Опытный ЗЖБИ", ОАО </v>
          </cell>
          <cell r="D989" t="str">
            <v>Бетон М-350 В-25,0(о.к .10-15)</v>
          </cell>
          <cell r="G989">
            <v>2703.39</v>
          </cell>
        </row>
        <row r="990">
          <cell r="C990" t="str">
            <v xml:space="preserve">"Опытный ЗЖБИ", ОАО </v>
          </cell>
          <cell r="D990" t="str">
            <v>Бетон М-400 В-30,0(о.к .10-15)</v>
          </cell>
          <cell r="G990">
            <v>2843.22</v>
          </cell>
        </row>
        <row r="991">
          <cell r="C991" t="str">
            <v xml:space="preserve">"Опытный ЗЖБИ", ОАО </v>
          </cell>
          <cell r="D991" t="str">
            <v>Бетон М-450 В-35,0 (о.к .10-15)</v>
          </cell>
          <cell r="G991">
            <v>2983.05</v>
          </cell>
        </row>
        <row r="992">
          <cell r="C992" t="str">
            <v xml:space="preserve">"Опытный ЗЖБИ", ОАО </v>
          </cell>
          <cell r="D992" t="str">
            <v>Бетон М-500 В-37,5(о.к .10-15)</v>
          </cell>
          <cell r="G992">
            <v>5872.88</v>
          </cell>
        </row>
        <row r="993">
          <cell r="C993" t="str">
            <v xml:space="preserve">"Опытный ЗЖБИ", ОАО </v>
          </cell>
          <cell r="D993" t="str">
            <v>Бетон М-600 В-45,0 (о.к .10-15)</v>
          </cell>
          <cell r="G993">
            <v>6338.98</v>
          </cell>
        </row>
        <row r="994">
          <cell r="C994" t="str">
            <v xml:space="preserve">"Опытный ЗЖБИ", ОАО </v>
          </cell>
          <cell r="D994" t="str">
            <v>Бетон М-200 В-15,0 (о.к. 16-20)</v>
          </cell>
          <cell r="G994">
            <v>2283.9</v>
          </cell>
        </row>
        <row r="995">
          <cell r="C995" t="str">
            <v xml:space="preserve">"Опытный ЗЖБИ", ОАО </v>
          </cell>
          <cell r="D995" t="str">
            <v>Бетон М-250 В-20,0(о.к. 16-20)</v>
          </cell>
          <cell r="G995">
            <v>2423.73</v>
          </cell>
        </row>
        <row r="996">
          <cell r="C996" t="str">
            <v xml:space="preserve">"Опытный ЗЖБИ", ОАО </v>
          </cell>
          <cell r="D996" t="str">
            <v>Бетон М-300 В-22,5(о.к. 16-20)</v>
          </cell>
          <cell r="G996">
            <v>2563.56</v>
          </cell>
        </row>
        <row r="997">
          <cell r="C997" t="str">
            <v xml:space="preserve">"Опытный ЗЖБИ", ОАО </v>
          </cell>
          <cell r="D997" t="str">
            <v>Бетон М-350 В-25,0(о.к. 16-20)</v>
          </cell>
          <cell r="G997">
            <v>2750</v>
          </cell>
        </row>
        <row r="998">
          <cell r="C998" t="str">
            <v xml:space="preserve">"Опытный ЗЖБИ", ОАО </v>
          </cell>
          <cell r="D998" t="str">
            <v>Бетон М-400 В-30,0(о.к. 16-20)</v>
          </cell>
          <cell r="G998">
            <v>2889.83</v>
          </cell>
        </row>
        <row r="999">
          <cell r="C999" t="str">
            <v xml:space="preserve">"Опытный ЗЖБИ", ОАО </v>
          </cell>
          <cell r="D999" t="str">
            <v>Бетон М-450 В-35,0(о.к. 16-20)</v>
          </cell>
          <cell r="G999">
            <v>3029.66</v>
          </cell>
        </row>
        <row r="1000">
          <cell r="C1000" t="str">
            <v xml:space="preserve">"Опытный ЗЖБИ", ОАО </v>
          </cell>
          <cell r="D1000" t="str">
            <v>Бетон гидротехнический М-350 о.к.10-15 W8</v>
          </cell>
          <cell r="G1000">
            <v>3355.93</v>
          </cell>
        </row>
        <row r="1001">
          <cell r="C1001" t="str">
            <v xml:space="preserve">"Опытный ЗЖБИ", ОАО </v>
          </cell>
          <cell r="D1001" t="str">
            <v>Бетон гидротехнический М-350 о.к.10-15 W16</v>
          </cell>
          <cell r="G1001">
            <v>4148.3100000000004</v>
          </cell>
        </row>
        <row r="1002">
          <cell r="C1002" t="str">
            <v xml:space="preserve">"Опытный ЗЖБИ", ОАО </v>
          </cell>
          <cell r="D1002" t="str">
            <v>Бетон гидротехнический М-400 о.к.10-15 W16</v>
          </cell>
          <cell r="G1002">
            <v>4241.53</v>
          </cell>
        </row>
        <row r="1003">
          <cell r="C1003" t="str">
            <v xml:space="preserve">"Опытный ЗЖБИ", ОАО </v>
          </cell>
          <cell r="D1003" t="str">
            <v>Бетон гидротехнический М-450 о.к.10-15 W16</v>
          </cell>
          <cell r="G1003">
            <v>4521.1899999999996</v>
          </cell>
        </row>
        <row r="1004">
          <cell r="C1004" t="str">
            <v xml:space="preserve">"Опытный ЗЖБИ", ОАО </v>
          </cell>
          <cell r="D1004" t="str">
            <v>Бетон гидротехнический М-250 W6</v>
          </cell>
          <cell r="G1004">
            <v>2516.9499999999998</v>
          </cell>
        </row>
        <row r="1005">
          <cell r="C1005" t="str">
            <v xml:space="preserve">"Опытный ЗЖБИ", ОАО </v>
          </cell>
          <cell r="D1005" t="str">
            <v>Бетон гидротехнический М-300 W6</v>
          </cell>
          <cell r="G1005">
            <v>2656.78</v>
          </cell>
        </row>
        <row r="1006">
          <cell r="C1006" t="str">
            <v xml:space="preserve">"Опытный ЗЖБИ", ОАО </v>
          </cell>
          <cell r="D1006" t="str">
            <v>Бетон гидротехнический М-250 о.к.10-15 W6</v>
          </cell>
          <cell r="G1006">
            <v>2703.39</v>
          </cell>
        </row>
        <row r="1007">
          <cell r="C1007" t="str">
            <v xml:space="preserve">"Опытный ЗЖБИ", ОАО </v>
          </cell>
          <cell r="D1007" t="str">
            <v>Бетон гидротехнический М-300 о.к.10-15 W6</v>
          </cell>
          <cell r="G1007">
            <v>2843.22</v>
          </cell>
        </row>
        <row r="1008">
          <cell r="C1008" t="str">
            <v xml:space="preserve">"Опытный ЗЖБИ", ОАО </v>
          </cell>
          <cell r="D1008" t="str">
            <v>Буроинъекционные сваи М-300 W6-8 о.к.16-20</v>
          </cell>
          <cell r="G1008">
            <v>4381.3599999999997</v>
          </cell>
        </row>
        <row r="1009">
          <cell r="C1009" t="str">
            <v xml:space="preserve">"Опытный ЗЖБИ", ОАО </v>
          </cell>
          <cell r="D1009" t="str">
            <v>Раствор М-50</v>
          </cell>
          <cell r="G1009">
            <v>2050.85</v>
          </cell>
        </row>
        <row r="1010">
          <cell r="C1010" t="str">
            <v xml:space="preserve">"Опытный ЗЖБИ", ОАО </v>
          </cell>
          <cell r="D1010" t="str">
            <v>Раствор М-75</v>
          </cell>
          <cell r="G1010">
            <v>2190.6799999999998</v>
          </cell>
        </row>
        <row r="1011">
          <cell r="C1011" t="str">
            <v xml:space="preserve">"Опытный ЗЖБИ", ОАО </v>
          </cell>
          <cell r="D1011" t="str">
            <v>Раствор М-100</v>
          </cell>
          <cell r="G1011">
            <v>2516.9499999999998</v>
          </cell>
        </row>
        <row r="1012">
          <cell r="C1012" t="str">
            <v xml:space="preserve">"Опытный ЗЖБИ", ОАО </v>
          </cell>
          <cell r="D1012" t="str">
            <v>Раствор М-150</v>
          </cell>
          <cell r="G1012">
            <v>2843.22</v>
          </cell>
        </row>
        <row r="1013">
          <cell r="C1013" t="str">
            <v xml:space="preserve">"Опытный ЗЖБИ", ОАО </v>
          </cell>
          <cell r="D1013" t="str">
            <v>Раствор М-200</v>
          </cell>
          <cell r="G1013">
            <v>2936.44</v>
          </cell>
        </row>
        <row r="1014">
          <cell r="C1014" t="str">
            <v xml:space="preserve">"Опытный ЗЖБИ", ОАО </v>
          </cell>
          <cell r="D1014" t="str">
            <v>Раствор М-250</v>
          </cell>
          <cell r="G1014">
            <v>3588.98</v>
          </cell>
        </row>
        <row r="1015">
          <cell r="C1015" t="str">
            <v xml:space="preserve">"Опытный ЗЖБИ", ОАО </v>
          </cell>
          <cell r="D1015" t="str">
            <v>Раствор М-300</v>
          </cell>
          <cell r="G1015">
            <v>3868.64</v>
          </cell>
        </row>
        <row r="1016">
          <cell r="C1016" t="str">
            <v xml:space="preserve">"Опытный ЗЖБИ", ОАО </v>
          </cell>
          <cell r="D1016" t="str">
            <v>Звено ЗВ-1,0</v>
          </cell>
          <cell r="G1016">
            <v>7838.14</v>
          </cell>
        </row>
        <row r="1017">
          <cell r="C1017" t="str">
            <v xml:space="preserve">"Опытный ЗЖБИ", ОАО </v>
          </cell>
          <cell r="D1017" t="str">
            <v>Звено ЗВ-1,5</v>
          </cell>
          <cell r="G1017">
            <v>12848.31</v>
          </cell>
        </row>
        <row r="1018">
          <cell r="C1018" t="str">
            <v xml:space="preserve">"Опытный ЗЖБИ", ОАО </v>
          </cell>
          <cell r="D1018" t="str">
            <v>Открылок От-1,0</v>
          </cell>
          <cell r="G1018">
            <v>12442.37</v>
          </cell>
        </row>
        <row r="1019">
          <cell r="C1019" t="str">
            <v xml:space="preserve">"Опытный ЗЖБИ", ОАО </v>
          </cell>
          <cell r="D1019" t="str">
            <v>Открылок От-1,5</v>
          </cell>
          <cell r="G1019">
            <v>17180.509999999998</v>
          </cell>
        </row>
        <row r="1020">
          <cell r="C1020" t="str">
            <v xml:space="preserve">"Опытный ЗЖБИ", ОАО </v>
          </cell>
          <cell r="D1020" t="str">
            <v>Оголовок ОГ-1,0</v>
          </cell>
          <cell r="G1020">
            <v>12045.76</v>
          </cell>
        </row>
        <row r="1021">
          <cell r="C1021" t="str">
            <v xml:space="preserve">"Опытный ЗЖБИ", ОАО </v>
          </cell>
          <cell r="D1021" t="str">
            <v>Оголовок ОГ-1,5</v>
          </cell>
          <cell r="G1021">
            <v>16091.53</v>
          </cell>
        </row>
        <row r="1022">
          <cell r="C1022" t="str">
            <v xml:space="preserve">"Опытный ЗЖБИ", ОАО </v>
          </cell>
          <cell r="D1022" t="str">
            <v>Лекальный блок БЛ-1,0</v>
          </cell>
          <cell r="G1022">
            <v>5713.56</v>
          </cell>
        </row>
        <row r="1023">
          <cell r="C1023" t="str">
            <v xml:space="preserve">"Опытный ЗЖБИ", ОАО </v>
          </cell>
          <cell r="D1023" t="str">
            <v>Лекальный блок БЛ-1,5</v>
          </cell>
          <cell r="G1023">
            <v>7544.92</v>
          </cell>
        </row>
        <row r="1024">
          <cell r="C1024" t="str">
            <v xml:space="preserve">"Опытный ЗЖБИ", ОАО </v>
          </cell>
          <cell r="D1024" t="str">
            <v>Лоток Л-2</v>
          </cell>
          <cell r="G1024">
            <v>4076.27</v>
          </cell>
        </row>
        <row r="1025">
          <cell r="C1025" t="str">
            <v xml:space="preserve">"Опытный ЗЖБИ", ОАО </v>
          </cell>
          <cell r="D1025" t="str">
            <v>Лоток Л-4</v>
          </cell>
          <cell r="G1025">
            <v>4861.0200000000004</v>
          </cell>
        </row>
        <row r="1026">
          <cell r="C1026" t="str">
            <v xml:space="preserve">"Опытный ЗЖБИ", ОАО </v>
          </cell>
          <cell r="D1026" t="str">
            <v>Лоток Л-1и</v>
          </cell>
          <cell r="G1026">
            <v>6494.92</v>
          </cell>
        </row>
        <row r="1027">
          <cell r="C1027" t="str">
            <v xml:space="preserve">"Опытный ЗЖБИ", ОАО </v>
          </cell>
          <cell r="D1027" t="str">
            <v>Лоток Л-4-8</v>
          </cell>
          <cell r="G1027">
            <v>7126.27</v>
          </cell>
        </row>
        <row r="1028">
          <cell r="C1028" t="str">
            <v xml:space="preserve">"Опытный ЗЖБИ", ОАО </v>
          </cell>
          <cell r="D1028" t="str">
            <v>Лоток Л-4д-8</v>
          </cell>
          <cell r="G1028">
            <v>1000</v>
          </cell>
        </row>
        <row r="1029">
          <cell r="C1029" t="str">
            <v xml:space="preserve">"Опытный ЗЖБИ", ОАО </v>
          </cell>
          <cell r="D1029" t="str">
            <v>Лоток Л-6-8/1</v>
          </cell>
          <cell r="G1029">
            <v>6214.41</v>
          </cell>
        </row>
        <row r="1030">
          <cell r="C1030" t="str">
            <v xml:space="preserve">"Опытный ЗЖБИ", ОАО </v>
          </cell>
          <cell r="D1030" t="str">
            <v>Лоток Л-6д-8</v>
          </cell>
          <cell r="G1030">
            <v>1627.12</v>
          </cell>
        </row>
        <row r="1031">
          <cell r="C1031" t="str">
            <v xml:space="preserve">"Опытный ЗЖБИ", ОАО </v>
          </cell>
          <cell r="D1031" t="str">
            <v>Лоток Л-6-12</v>
          </cell>
          <cell r="G1031">
            <v>13094.92</v>
          </cell>
        </row>
        <row r="1032">
          <cell r="C1032" t="str">
            <v xml:space="preserve">"Опытный ЗЖБИ", ОАО </v>
          </cell>
          <cell r="D1032" t="str">
            <v>Лоток Л-7-8/1</v>
          </cell>
          <cell r="G1032">
            <v>6983.9</v>
          </cell>
        </row>
        <row r="1033">
          <cell r="C1033" t="str">
            <v xml:space="preserve">"Опытный ЗЖБИ", ОАО </v>
          </cell>
          <cell r="D1033" t="str">
            <v>Лоток Л-7д-8</v>
          </cell>
          <cell r="G1033">
            <v>2153.39</v>
          </cell>
        </row>
        <row r="1034">
          <cell r="C1034" t="str">
            <v xml:space="preserve">"Опытный ЗЖБИ", ОАО </v>
          </cell>
          <cell r="D1034" t="str">
            <v>Лоток Л-7-12</v>
          </cell>
          <cell r="G1034">
            <v>14376.27</v>
          </cell>
        </row>
        <row r="1035">
          <cell r="C1035" t="str">
            <v xml:space="preserve">"Опытный ЗЖБИ", ОАО </v>
          </cell>
          <cell r="D1035" t="str">
            <v>Лоток Л-7-15</v>
          </cell>
          <cell r="G1035">
            <v>14950.85</v>
          </cell>
        </row>
        <row r="1036">
          <cell r="C1036" t="str">
            <v xml:space="preserve">"Опытный ЗЖБИ", ОАО </v>
          </cell>
          <cell r="D1036" t="str">
            <v>Лоток Л-11-5</v>
          </cell>
          <cell r="G1036">
            <v>17589.830000000002</v>
          </cell>
        </row>
        <row r="1037">
          <cell r="C1037" t="str">
            <v xml:space="preserve">"Опытный ЗЖБИ", ОАО </v>
          </cell>
          <cell r="D1037" t="str">
            <v>Лоток Л-11-5/1</v>
          </cell>
          <cell r="G1037">
            <v>9797.4599999999991</v>
          </cell>
        </row>
        <row r="1038">
          <cell r="C1038" t="str">
            <v xml:space="preserve">"Опытный ЗЖБИ", ОАО </v>
          </cell>
          <cell r="D1038" t="str">
            <v>Лоток Л-11д-5</v>
          </cell>
          <cell r="G1038">
            <v>2605.08</v>
          </cell>
        </row>
        <row r="1039">
          <cell r="C1039" t="str">
            <v xml:space="preserve">"Опытный ЗЖБИ", ОАО </v>
          </cell>
          <cell r="D1039" t="str">
            <v>Лоток Л11-8</v>
          </cell>
          <cell r="G1039">
            <v>21350</v>
          </cell>
        </row>
        <row r="1040">
          <cell r="C1040" t="str">
            <v xml:space="preserve">"Опытный ЗЖБИ", ОАО </v>
          </cell>
          <cell r="D1040" t="str">
            <v>Лоток Л-11д-8</v>
          </cell>
          <cell r="G1040">
            <v>3031.36</v>
          </cell>
        </row>
        <row r="1041">
          <cell r="C1041" t="str">
            <v xml:space="preserve">"Опытный ЗЖБИ", ОАО </v>
          </cell>
          <cell r="D1041" t="str">
            <v>Лоток Л-11д-15</v>
          </cell>
          <cell r="G1041">
            <v>4695.76</v>
          </cell>
        </row>
        <row r="1042">
          <cell r="C1042" t="str">
            <v xml:space="preserve">"Опытный ЗЖБИ", ОАО </v>
          </cell>
          <cell r="D1042" t="str">
            <v>Лоток Л-14-11</v>
          </cell>
          <cell r="G1042">
            <v>24309.32</v>
          </cell>
        </row>
        <row r="1043">
          <cell r="C1043" t="str">
            <v xml:space="preserve">"Опытный ЗЖБИ", ОАО </v>
          </cell>
          <cell r="D1043" t="str">
            <v>Лоток Л-14д-11</v>
          </cell>
          <cell r="G1043">
            <v>4572.88</v>
          </cell>
        </row>
        <row r="1044">
          <cell r="C1044" t="str">
            <v xml:space="preserve">"Опытный ЗЖБИ", ОАО </v>
          </cell>
          <cell r="D1044" t="str">
            <v>Лоток Л-16-8</v>
          </cell>
          <cell r="G1044">
            <v>33355.08</v>
          </cell>
        </row>
        <row r="1045">
          <cell r="C1045" t="str">
            <v xml:space="preserve">"Опытный ЗЖБИ", ОАО </v>
          </cell>
          <cell r="D1045" t="str">
            <v>Лоток Л-16-8/1</v>
          </cell>
          <cell r="G1045">
            <v>18370.34</v>
          </cell>
        </row>
        <row r="1046">
          <cell r="C1046" t="str">
            <v xml:space="preserve">"Опытный ЗЖБИ", ОАО </v>
          </cell>
          <cell r="D1046" t="str">
            <v>Лоток Л-16д-8</v>
          </cell>
          <cell r="G1046">
            <v>4672.03</v>
          </cell>
        </row>
        <row r="1047">
          <cell r="C1047" t="str">
            <v xml:space="preserve">"Опытный ЗЖБИ", ОАО </v>
          </cell>
          <cell r="D1047" t="str">
            <v>Лоток ЛГТ-1</v>
          </cell>
          <cell r="G1047">
            <v>31950</v>
          </cell>
        </row>
        <row r="1048">
          <cell r="C1048" t="str">
            <v xml:space="preserve">"Опытный ЗЖБИ", ОАО </v>
          </cell>
          <cell r="D1048" t="str">
            <v>Лоток канала ЛК300.120.120.5</v>
          </cell>
          <cell r="G1048">
            <v>9562.7099999999991</v>
          </cell>
        </row>
        <row r="1049">
          <cell r="C1049" t="str">
            <v xml:space="preserve">"Опытный ЗЖБИ", ОАО </v>
          </cell>
          <cell r="D1049" t="str">
            <v>Лоток канала ЛК300.120.60.3</v>
          </cell>
          <cell r="G1049">
            <v>4762.71</v>
          </cell>
        </row>
        <row r="1050">
          <cell r="C1050" t="str">
            <v xml:space="preserve">"Опытный ЗЖБИ", ОАО </v>
          </cell>
          <cell r="D1050" t="str">
            <v>Лоток канала ЛК300.150.120.1</v>
          </cell>
          <cell r="G1050">
            <v>10632.2</v>
          </cell>
        </row>
        <row r="1051">
          <cell r="C1051" t="str">
            <v xml:space="preserve">"Опытный ЗЖБИ", ОАО </v>
          </cell>
          <cell r="D1051" t="str">
            <v>Лоток канала ЛК300.150.120.2</v>
          </cell>
          <cell r="G1051">
            <v>10638.14</v>
          </cell>
        </row>
        <row r="1052">
          <cell r="C1052" t="str">
            <v xml:space="preserve">"Опытный ЗЖБИ", ОАО </v>
          </cell>
          <cell r="D1052" t="str">
            <v>Лоток канала ЛК300.150.120.4</v>
          </cell>
          <cell r="G1052">
            <v>11320.34</v>
          </cell>
        </row>
        <row r="1053">
          <cell r="C1053" t="str">
            <v xml:space="preserve">"Опытный ЗЖБИ", ОАО </v>
          </cell>
          <cell r="D1053" t="str">
            <v>Лоток канала ЛК300.60.90.1</v>
          </cell>
          <cell r="G1053">
            <v>5727.97</v>
          </cell>
        </row>
        <row r="1054">
          <cell r="C1054" t="str">
            <v xml:space="preserve">"Опытный ЗЖБИ", ОАО </v>
          </cell>
          <cell r="D1054" t="str">
            <v>Лоток канала ЛК75.120.120.5</v>
          </cell>
          <cell r="G1054">
            <v>3924.58</v>
          </cell>
        </row>
        <row r="1055">
          <cell r="C1055" t="str">
            <v xml:space="preserve">"Опытный ЗЖБИ", ОАО </v>
          </cell>
          <cell r="D1055" t="str">
            <v>Лоток канала ЛК75.120.60.3</v>
          </cell>
          <cell r="G1055">
            <v>1711.02</v>
          </cell>
        </row>
        <row r="1056">
          <cell r="C1056" t="str">
            <v xml:space="preserve">"Опытный ЗЖБИ", ОАО </v>
          </cell>
          <cell r="D1056" t="str">
            <v>Лоток канала ЛК75.150.120.4</v>
          </cell>
          <cell r="G1056">
            <v>3261.02</v>
          </cell>
        </row>
        <row r="1057">
          <cell r="C1057" t="str">
            <v xml:space="preserve">"Опытный ЗЖБИ", ОАО </v>
          </cell>
          <cell r="D1057" t="str">
            <v>Плита канала ПД300.120.12.6</v>
          </cell>
          <cell r="G1057">
            <v>2839.83</v>
          </cell>
        </row>
        <row r="1058">
          <cell r="C1058" t="str">
            <v xml:space="preserve">"Опытный ЗЖБИ", ОАО </v>
          </cell>
          <cell r="D1058" t="str">
            <v>Плита канала ПД75.120.12.3</v>
          </cell>
          <cell r="G1058">
            <v>938.14</v>
          </cell>
        </row>
        <row r="1059">
          <cell r="C1059" t="str">
            <v xml:space="preserve">"Опытный ЗЖБИ", ОАО </v>
          </cell>
          <cell r="D1059" t="str">
            <v>Плита канала ПД75.150.12.3</v>
          </cell>
          <cell r="G1059">
            <v>1167.8</v>
          </cell>
        </row>
        <row r="1060">
          <cell r="C1060" t="str">
            <v xml:space="preserve">"Опытный ЗЖБИ", ОАО </v>
          </cell>
          <cell r="D1060" t="str">
            <v>Плита канала ПТ140.150.12.15</v>
          </cell>
          <cell r="G1060">
            <v>3202.54</v>
          </cell>
        </row>
        <row r="1061">
          <cell r="C1061" t="str">
            <v xml:space="preserve">"Опытный ЗЖБИ", ОАО </v>
          </cell>
          <cell r="D1061" t="str">
            <v>Плита канала ПТ210.150.12.15</v>
          </cell>
          <cell r="G1061">
            <v>3988.14</v>
          </cell>
        </row>
        <row r="1062">
          <cell r="C1062" t="str">
            <v xml:space="preserve">"Опытный ЗЖБИ", ОАО </v>
          </cell>
          <cell r="D1062" t="str">
            <v>Плита канала ПТ300.120.12.15</v>
          </cell>
          <cell r="G1062">
            <v>3638.14</v>
          </cell>
        </row>
        <row r="1063">
          <cell r="C1063" t="str">
            <v xml:space="preserve">"Опытный ЗЖБИ", ОАО </v>
          </cell>
          <cell r="D1063" t="str">
            <v>Плита канала ПТ300.120.12.3</v>
          </cell>
          <cell r="G1063">
            <v>2477.12</v>
          </cell>
        </row>
        <row r="1064">
          <cell r="C1064" t="str">
            <v xml:space="preserve">"Опытный ЗЖБИ", ОАО </v>
          </cell>
          <cell r="D1064" t="str">
            <v>Плита канала ПТ300.120.12.6</v>
          </cell>
          <cell r="G1064">
            <v>2569.4899999999998</v>
          </cell>
        </row>
        <row r="1065">
          <cell r="C1065" t="str">
            <v xml:space="preserve">"Опытный ЗЖБИ", ОАО </v>
          </cell>
          <cell r="D1065" t="str">
            <v>Плита канала ПТ300.150.14.12</v>
          </cell>
          <cell r="G1065">
            <v>5981.36</v>
          </cell>
        </row>
        <row r="1066">
          <cell r="C1066" t="str">
            <v xml:space="preserve">"Опытный ЗЖБИ", ОАО </v>
          </cell>
          <cell r="D1066" t="str">
            <v>Плита канала ПТ300.150.14.15</v>
          </cell>
          <cell r="G1066">
            <v>5856.78</v>
          </cell>
        </row>
        <row r="1067">
          <cell r="C1067" t="str">
            <v xml:space="preserve">"Опытный ЗЖБИ", ОАО </v>
          </cell>
          <cell r="D1067" t="str">
            <v>Плита канала ПТ300.150.14.9</v>
          </cell>
          <cell r="G1067">
            <v>4800.8500000000004</v>
          </cell>
        </row>
        <row r="1068">
          <cell r="C1068" t="str">
            <v xml:space="preserve">"Опытный ЗЖБИ", ОАО </v>
          </cell>
          <cell r="D1068" t="str">
            <v>Плита канала ПТ300.210.14.16</v>
          </cell>
          <cell r="G1068">
            <v>7876.27</v>
          </cell>
        </row>
        <row r="1069">
          <cell r="C1069" t="str">
            <v xml:space="preserve">"Опытный ЗЖБИ", ОАО </v>
          </cell>
          <cell r="D1069" t="str">
            <v>Плита канала ПТ300.210.14.6</v>
          </cell>
          <cell r="G1069">
            <v>8864.41</v>
          </cell>
        </row>
        <row r="1070">
          <cell r="C1070" t="str">
            <v xml:space="preserve">"Опытный ЗЖБИ", ОАО </v>
          </cell>
          <cell r="D1070" t="str">
            <v>Плита канала ПТ300.240.20.9</v>
          </cell>
          <cell r="G1070">
            <v>10704.24</v>
          </cell>
        </row>
        <row r="1071">
          <cell r="C1071" t="str">
            <v xml:space="preserve">"Опытный ЗЖБИ", ОАО </v>
          </cell>
          <cell r="D1071" t="str">
            <v>Плита канала ПТ300.90.10.3</v>
          </cell>
          <cell r="G1071">
            <v>1779.66</v>
          </cell>
        </row>
        <row r="1072">
          <cell r="C1072" t="str">
            <v xml:space="preserve">"Опытный ЗЖБИ", ОАО </v>
          </cell>
          <cell r="D1072" t="str">
            <v>Плита канала ПТ300.90.10.6</v>
          </cell>
          <cell r="G1072">
            <v>1931.36</v>
          </cell>
        </row>
        <row r="1073">
          <cell r="C1073" t="str">
            <v xml:space="preserve">"Опытный ЗЖБИ", ОАО </v>
          </cell>
          <cell r="D1073" t="str">
            <v>Плита канала ПТ75.120.12.12</v>
          </cell>
          <cell r="G1073">
            <v>1307.6300000000001</v>
          </cell>
        </row>
        <row r="1074">
          <cell r="C1074" t="str">
            <v xml:space="preserve">"Опытный ЗЖБИ", ОАО </v>
          </cell>
          <cell r="D1074" t="str">
            <v>Плита канала ПТ75.120.12.15</v>
          </cell>
          <cell r="G1074">
            <v>1162.71</v>
          </cell>
        </row>
        <row r="1075">
          <cell r="C1075" t="str">
            <v xml:space="preserve">"Опытный ЗЖБИ", ОАО </v>
          </cell>
          <cell r="D1075" t="str">
            <v>Плита канала ПТ75.120.12.3</v>
          </cell>
          <cell r="G1075">
            <v>794.92</v>
          </cell>
        </row>
        <row r="1076">
          <cell r="C1076" t="str">
            <v xml:space="preserve">"Опытный ЗЖБИ", ОАО </v>
          </cell>
          <cell r="D1076" t="str">
            <v>Плита канала ПТ75.120.12.9</v>
          </cell>
          <cell r="G1076">
            <v>1142.3699999999999</v>
          </cell>
        </row>
        <row r="1077">
          <cell r="C1077" t="str">
            <v xml:space="preserve">"Опытный ЗЖБИ", ОАО </v>
          </cell>
          <cell r="D1077" t="str">
            <v xml:space="preserve">Плита канала ПТ75.120.14.15 </v>
          </cell>
          <cell r="G1077">
            <v>1908.47</v>
          </cell>
        </row>
        <row r="1078">
          <cell r="C1078" t="str">
            <v xml:space="preserve">"Опытный ЗЖБИ", ОАО </v>
          </cell>
          <cell r="D1078" t="str">
            <v>Плита канала ПТ75.150.12.3</v>
          </cell>
          <cell r="G1078">
            <v>1050.8499999999999</v>
          </cell>
        </row>
        <row r="1079">
          <cell r="C1079" t="str">
            <v xml:space="preserve">"Опытный ЗЖБИ", ОАО </v>
          </cell>
          <cell r="D1079" t="str">
            <v>Плита канала ПТ75.150.12.6</v>
          </cell>
          <cell r="G1079">
            <v>1170.3399999999999</v>
          </cell>
        </row>
        <row r="1080">
          <cell r="C1080" t="str">
            <v xml:space="preserve">"Опытный ЗЖБИ", ОАО </v>
          </cell>
          <cell r="D1080" t="str">
            <v>Плита канала ПТ75.150.14.12</v>
          </cell>
          <cell r="G1080">
            <v>1788.98</v>
          </cell>
        </row>
        <row r="1081">
          <cell r="C1081" t="str">
            <v xml:space="preserve">"Опытный ЗЖБИ", ОАО </v>
          </cell>
          <cell r="D1081" t="str">
            <v>Плита канала ПТ75.150.14.15</v>
          </cell>
          <cell r="G1081">
            <v>1750.85</v>
          </cell>
        </row>
        <row r="1082">
          <cell r="C1082" t="str">
            <v xml:space="preserve">"Опытный ЗЖБИ", ОАО </v>
          </cell>
          <cell r="D1082" t="str">
            <v>Плита канала ПТ75.150.14.9</v>
          </cell>
          <cell r="G1082">
            <v>1697.46</v>
          </cell>
        </row>
        <row r="1083">
          <cell r="C1083" t="str">
            <v xml:space="preserve">"Опытный ЗЖБИ", ОАО </v>
          </cell>
          <cell r="D1083" t="str">
            <v>Плита канала ПТ75.210.14.6</v>
          </cell>
          <cell r="G1083">
            <v>2511.02</v>
          </cell>
        </row>
        <row r="1084">
          <cell r="C1084" t="str">
            <v xml:space="preserve">"Опытный ЗЖБИ", ОАО </v>
          </cell>
          <cell r="D1084" t="str">
            <v>Плита канала ПТ75.210.20.15</v>
          </cell>
          <cell r="G1084">
            <v>2899.15</v>
          </cell>
        </row>
        <row r="1085">
          <cell r="C1085" t="str">
            <v xml:space="preserve">"Опытный ЗЖБИ", ОАО </v>
          </cell>
          <cell r="D1085" t="str">
            <v>Плита канала ПТ75.240.14.2</v>
          </cell>
          <cell r="G1085">
            <v>2416.1</v>
          </cell>
        </row>
        <row r="1086">
          <cell r="C1086" t="str">
            <v xml:space="preserve">"Опытный ЗЖБИ", ОАО </v>
          </cell>
          <cell r="D1086" t="str">
            <v>Плита канала ПТ75.240.14.6</v>
          </cell>
          <cell r="G1086">
            <v>3515.25</v>
          </cell>
        </row>
        <row r="1087">
          <cell r="C1087" t="str">
            <v xml:space="preserve">"Опытный ЗЖБИ", ОАО </v>
          </cell>
          <cell r="D1087" t="str">
            <v>Плита канала ПТ75.240.20.9</v>
          </cell>
          <cell r="G1087">
            <v>2822.03</v>
          </cell>
        </row>
        <row r="1088">
          <cell r="C1088" t="str">
            <v xml:space="preserve">"Опытный ЗЖБИ", ОАО </v>
          </cell>
          <cell r="D1088" t="str">
            <v>Плита канала ПТО150.150.12.6</v>
          </cell>
          <cell r="G1088">
            <v>4683.05</v>
          </cell>
        </row>
        <row r="1089">
          <cell r="C1089" t="str">
            <v xml:space="preserve">"Опытный ЗЖБИ", ОАО </v>
          </cell>
          <cell r="D1089" t="str">
            <v>Плита канала ПТО150.180.14.6</v>
          </cell>
          <cell r="G1089">
            <v>4983.05</v>
          </cell>
        </row>
        <row r="1090">
          <cell r="C1090" t="str">
            <v xml:space="preserve">"Опытный ЗЖБИ", ОАО </v>
          </cell>
          <cell r="D1090" t="str">
            <v>Плита канала ПТО150.240.14.6</v>
          </cell>
          <cell r="G1090">
            <v>9455.93</v>
          </cell>
        </row>
        <row r="1091">
          <cell r="C1091" t="str">
            <v xml:space="preserve">"Опытный ЗЖБИ", ОАО </v>
          </cell>
          <cell r="D1091" t="str">
            <v>Прогон П-63</v>
          </cell>
          <cell r="G1091">
            <v>14998.31</v>
          </cell>
        </row>
        <row r="1092">
          <cell r="C1092" t="str">
            <v xml:space="preserve">"Опытный ЗЖБИ", ОАО </v>
          </cell>
          <cell r="D1092" t="str">
            <v>Прогон П-60</v>
          </cell>
          <cell r="G1092">
            <v>14288.14</v>
          </cell>
        </row>
        <row r="1093">
          <cell r="C1093" t="str">
            <v xml:space="preserve">"Опытный ЗЖБИ", ОАО </v>
          </cell>
          <cell r="D1093" t="str">
            <v>Прогон П-36</v>
          </cell>
          <cell r="G1093">
            <v>3272.88</v>
          </cell>
        </row>
        <row r="1094">
          <cell r="C1094" t="str">
            <v xml:space="preserve">"Опытный ЗЖБИ", ОАО </v>
          </cell>
          <cell r="D1094" t="str">
            <v>Прогон П-32</v>
          </cell>
          <cell r="G1094">
            <v>2664.41</v>
          </cell>
        </row>
        <row r="1095">
          <cell r="C1095" t="str">
            <v xml:space="preserve">"Опытный ЗЖБИ", ОАО </v>
          </cell>
          <cell r="D1095" t="str">
            <v>Плита П-3-8</v>
          </cell>
          <cell r="G1095">
            <v>291.52999999999997</v>
          </cell>
        </row>
        <row r="1096">
          <cell r="C1096" t="str">
            <v xml:space="preserve">"Опытный ЗЖБИ", ОАО </v>
          </cell>
          <cell r="D1096" t="str">
            <v>Плита П-4</v>
          </cell>
          <cell r="G1096">
            <v>7102.54</v>
          </cell>
        </row>
        <row r="1097">
          <cell r="C1097" t="str">
            <v xml:space="preserve">"Опытный ЗЖБИ", ОАО </v>
          </cell>
          <cell r="D1097" t="str">
            <v>Плита П-5д-5</v>
          </cell>
          <cell r="G1097">
            <v>781.36</v>
          </cell>
        </row>
        <row r="1098">
          <cell r="C1098" t="str">
            <v xml:space="preserve">"Опытный ЗЖБИ", ОАО </v>
          </cell>
          <cell r="D1098" t="str">
            <v>Плита П-5-8</v>
          </cell>
          <cell r="G1098">
            <v>1624.58</v>
          </cell>
        </row>
        <row r="1099">
          <cell r="C1099" t="str">
            <v xml:space="preserve">"Опытный ЗЖБИ", ОАО </v>
          </cell>
          <cell r="D1099" t="str">
            <v>Плита П-5д-8</v>
          </cell>
          <cell r="G1099">
            <v>450.85</v>
          </cell>
        </row>
        <row r="1100">
          <cell r="C1100" t="str">
            <v xml:space="preserve">"Опытный ЗЖБИ", ОАО </v>
          </cell>
          <cell r="D1100" t="str">
            <v>Плита П-6-15</v>
          </cell>
          <cell r="G1100">
            <v>2069.4899999999998</v>
          </cell>
        </row>
        <row r="1101">
          <cell r="C1101" t="str">
            <v xml:space="preserve">"Опытный ЗЖБИ", ОАО </v>
          </cell>
          <cell r="D1101" t="str">
            <v>Плита П-7-5</v>
          </cell>
          <cell r="G1101">
            <v>3068.64</v>
          </cell>
        </row>
        <row r="1102">
          <cell r="C1102" t="str">
            <v xml:space="preserve">"Опытный ЗЖБИ", ОАО </v>
          </cell>
          <cell r="D1102" t="str">
            <v>Плита П-7д-5</v>
          </cell>
          <cell r="G1102">
            <v>825.42</v>
          </cell>
        </row>
        <row r="1103">
          <cell r="C1103" t="str">
            <v xml:space="preserve">"Опытный ЗЖБИ", ОАО </v>
          </cell>
          <cell r="D1103" t="str">
            <v>Плита П-8-8</v>
          </cell>
          <cell r="G1103">
            <v>3165.25</v>
          </cell>
        </row>
        <row r="1104">
          <cell r="C1104" t="str">
            <v xml:space="preserve">"Опытный ЗЖБИ", ОАО </v>
          </cell>
          <cell r="D1104" t="str">
            <v>Плита П-8д-8</v>
          </cell>
          <cell r="G1104">
            <v>817.8</v>
          </cell>
        </row>
        <row r="1105">
          <cell r="C1105" t="str">
            <v xml:space="preserve">"Опытный ЗЖБИ", ОАО </v>
          </cell>
          <cell r="D1105" t="str">
            <v>Плита П-8-11</v>
          </cell>
          <cell r="G1105">
            <v>3120.34</v>
          </cell>
        </row>
        <row r="1106">
          <cell r="C1106" t="str">
            <v xml:space="preserve">"Опытный ЗЖБИ", ОАО </v>
          </cell>
          <cell r="D1106" t="str">
            <v>Плита П-8д-11</v>
          </cell>
          <cell r="G1106">
            <v>1051.69</v>
          </cell>
        </row>
        <row r="1107">
          <cell r="C1107" t="str">
            <v xml:space="preserve">"Опытный ЗЖБИ", ОАО </v>
          </cell>
          <cell r="D1107" t="str">
            <v>Плита П-1п; П-3п</v>
          </cell>
          <cell r="G1107">
            <v>762.71</v>
          </cell>
        </row>
        <row r="1108">
          <cell r="C1108" t="str">
            <v xml:space="preserve">"Опытный ЗЖБИ", ОАО </v>
          </cell>
          <cell r="D1108" t="str">
            <v>Плита П-9-15</v>
          </cell>
          <cell r="G1108">
            <v>3559.32</v>
          </cell>
        </row>
        <row r="1109">
          <cell r="C1109" t="str">
            <v xml:space="preserve">"Опытный ЗЖБИ", ОАО </v>
          </cell>
          <cell r="D1109" t="str">
            <v>Плита П-9д-15</v>
          </cell>
          <cell r="G1109">
            <v>1394.92</v>
          </cell>
        </row>
        <row r="1110">
          <cell r="C1110" t="str">
            <v xml:space="preserve">"Опытный ЗЖБИ", ОАО </v>
          </cell>
          <cell r="D1110" t="str">
            <v>Плита П-10д-3</v>
          </cell>
          <cell r="G1110">
            <v>938.14</v>
          </cell>
        </row>
        <row r="1111">
          <cell r="C1111" t="str">
            <v xml:space="preserve">"Опытный ЗЖБИ", ОАО </v>
          </cell>
          <cell r="D1111" t="str">
            <v>Плита П11-8</v>
          </cell>
          <cell r="G1111">
            <v>3949.15</v>
          </cell>
        </row>
        <row r="1112">
          <cell r="C1112" t="str">
            <v xml:space="preserve">"Опытный ЗЖБИ", ОАО </v>
          </cell>
          <cell r="D1112" t="str">
            <v>Плита П-11д-8</v>
          </cell>
          <cell r="G1112">
            <v>1303.3900000000001</v>
          </cell>
        </row>
        <row r="1113">
          <cell r="C1113" t="str">
            <v xml:space="preserve">"Опытный ЗЖБИ", ОАО </v>
          </cell>
          <cell r="D1113" t="str">
            <v>Плита П-12-12</v>
          </cell>
          <cell r="G1113">
            <v>5496.61</v>
          </cell>
        </row>
        <row r="1114">
          <cell r="C1114" t="str">
            <v xml:space="preserve">"Опытный ЗЖБИ", ОАО </v>
          </cell>
          <cell r="D1114" t="str">
            <v>Плита П-12д-12</v>
          </cell>
          <cell r="G1114">
            <v>1777.97</v>
          </cell>
        </row>
        <row r="1115">
          <cell r="C1115" t="str">
            <v xml:space="preserve">"Опытный ЗЖБИ", ОАО </v>
          </cell>
          <cell r="D1115" t="str">
            <v>Плита П-12-15</v>
          </cell>
          <cell r="G1115">
            <v>6058.47</v>
          </cell>
        </row>
        <row r="1116">
          <cell r="C1116" t="str">
            <v xml:space="preserve">"Опытный ЗЖБИ", ОАО </v>
          </cell>
          <cell r="D1116" t="str">
            <v>Плита П-15-8</v>
          </cell>
          <cell r="G1116">
            <v>6522.88</v>
          </cell>
        </row>
        <row r="1117">
          <cell r="C1117" t="str">
            <v xml:space="preserve">"Опытный ЗЖБИ", ОАО </v>
          </cell>
          <cell r="D1117" t="str">
            <v>Плита П-15д-8</v>
          </cell>
          <cell r="G1117">
            <v>2056.7800000000002</v>
          </cell>
        </row>
        <row r="1118">
          <cell r="C1118" t="str">
            <v xml:space="preserve">"Опытный ЗЖБИ", ОАО </v>
          </cell>
          <cell r="D1118" t="str">
            <v>Плита П-16-15</v>
          </cell>
          <cell r="G1118">
            <v>8169.49</v>
          </cell>
        </row>
        <row r="1119">
          <cell r="C1119" t="str">
            <v xml:space="preserve">"Опытный ЗЖБИ", ОАО </v>
          </cell>
          <cell r="D1119" t="str">
            <v>Плита П-16д-15</v>
          </cell>
          <cell r="G1119">
            <v>2600</v>
          </cell>
        </row>
        <row r="1120">
          <cell r="C1120" t="str">
            <v xml:space="preserve">"Опытный ЗЖБИ", ОАО </v>
          </cell>
          <cell r="D1120" t="str">
            <v>Плита П-17д-3</v>
          </cell>
          <cell r="G1120">
            <v>1908.47</v>
          </cell>
        </row>
        <row r="1121">
          <cell r="C1121" t="str">
            <v xml:space="preserve">"Опытный ЗЖБИ", ОАО </v>
          </cell>
          <cell r="D1121" t="str">
            <v>Плита П-18д-5</v>
          </cell>
          <cell r="G1121">
            <v>2487.29</v>
          </cell>
        </row>
        <row r="1122">
          <cell r="C1122" t="str">
            <v xml:space="preserve">"Опытный ЗЖБИ", ОАО </v>
          </cell>
          <cell r="D1122" t="str">
            <v>Плита П-18д-8</v>
          </cell>
          <cell r="G1122">
            <v>2799.15</v>
          </cell>
        </row>
        <row r="1123">
          <cell r="C1123" t="str">
            <v xml:space="preserve">"Опытный ЗЖБИ", ОАО </v>
          </cell>
          <cell r="D1123" t="str">
            <v>Плита П-21-5б</v>
          </cell>
          <cell r="G1123">
            <v>5896.61</v>
          </cell>
        </row>
        <row r="1124">
          <cell r="C1124" t="str">
            <v xml:space="preserve">"Опытный ЗЖБИ", ОАО </v>
          </cell>
          <cell r="D1124" t="str">
            <v>Плита П-21д-5</v>
          </cell>
          <cell r="G1124">
            <v>3357.63</v>
          </cell>
        </row>
        <row r="1125">
          <cell r="C1125" t="str">
            <v xml:space="preserve">"Опытный ЗЖБИ", ОАО </v>
          </cell>
          <cell r="D1125" t="str">
            <v>Плита П-21д-5а</v>
          </cell>
          <cell r="G1125">
            <v>3784.75</v>
          </cell>
        </row>
        <row r="1126">
          <cell r="C1126" t="str">
            <v xml:space="preserve">"Опытный ЗЖБИ", ОАО </v>
          </cell>
          <cell r="D1126" t="str">
            <v>Плита П-21д-8</v>
          </cell>
          <cell r="G1126">
            <v>3939.83</v>
          </cell>
        </row>
        <row r="1127">
          <cell r="C1127" t="str">
            <v xml:space="preserve">"Опытный ЗЖБИ", ОАО </v>
          </cell>
          <cell r="D1127" t="str">
            <v>Плита П-24-5б</v>
          </cell>
          <cell r="G1127">
            <v>9004.24</v>
          </cell>
        </row>
        <row r="1128">
          <cell r="C1128" t="str">
            <v xml:space="preserve">"Опытный ЗЖБИ", ОАО </v>
          </cell>
          <cell r="D1128" t="str">
            <v>Плита П-24д-8</v>
          </cell>
          <cell r="G1128">
            <v>5174.58</v>
          </cell>
        </row>
        <row r="1129">
          <cell r="C1129" t="str">
            <v xml:space="preserve">"Опытный ЗЖБИ", ОАО </v>
          </cell>
          <cell r="D1129" t="str">
            <v>Плита П-24д-5</v>
          </cell>
          <cell r="G1129">
            <v>5034.75</v>
          </cell>
        </row>
        <row r="1130">
          <cell r="C1130" t="str">
            <v xml:space="preserve">"Опытный ЗЖБИ", ОАО </v>
          </cell>
          <cell r="D1130" t="str">
            <v>Плита П-26д-3</v>
          </cell>
          <cell r="G1130">
            <v>3922.03</v>
          </cell>
        </row>
        <row r="1131">
          <cell r="C1131" t="str">
            <v xml:space="preserve">"Опытный ЗЖБИ", ОАО </v>
          </cell>
          <cell r="D1131" t="str">
            <v>Лестничный марш 2ЛП26.13.4кшс</v>
          </cell>
          <cell r="G1131">
            <v>6867.8</v>
          </cell>
        </row>
        <row r="1132">
          <cell r="C1132" t="str">
            <v xml:space="preserve">"Опытный ЗЖБИ", ОАО </v>
          </cell>
          <cell r="D1132" t="str">
            <v>Лестничный марш 2ЛП23.13.4кшс</v>
          </cell>
          <cell r="G1132">
            <v>5724.58</v>
          </cell>
        </row>
        <row r="1133">
          <cell r="C1133" t="str">
            <v xml:space="preserve">"Опытный ЗЖБИ", ОАО </v>
          </cell>
          <cell r="D1133" t="str">
            <v>Лестничный марш 1ЛМ27.11.14-4</v>
          </cell>
          <cell r="G1133">
            <v>6122.03</v>
          </cell>
        </row>
        <row r="1134">
          <cell r="C1134" t="str">
            <v xml:space="preserve">"Опытный ЗЖБИ", ОАО </v>
          </cell>
          <cell r="D1134" t="str">
            <v>Лестничный марш ЛМ30.11.1</v>
          </cell>
          <cell r="G1134">
            <v>11574.58</v>
          </cell>
        </row>
        <row r="1135">
          <cell r="C1135" t="str">
            <v xml:space="preserve">"Опытный ЗЖБИ", ОАО </v>
          </cell>
          <cell r="D1135" t="str">
            <v>Лестничный марш ЛП30.11.16и</v>
          </cell>
          <cell r="G1135">
            <v>9366.9500000000007</v>
          </cell>
        </row>
        <row r="1136">
          <cell r="C1136" t="str">
            <v xml:space="preserve">"Опытный ЗЖБИ", ОАО </v>
          </cell>
          <cell r="D1136" t="str">
            <v>Лестничный марш ЛМП57.11.17-5с</v>
          </cell>
          <cell r="G1136">
            <v>25144.07</v>
          </cell>
        </row>
        <row r="1137">
          <cell r="C1137" t="str">
            <v xml:space="preserve">"Опытный ЗЖБИ", ОАО </v>
          </cell>
          <cell r="D1137" t="str">
            <v>Лестничный марш ЛМП57.10.17-5с</v>
          </cell>
          <cell r="G1137">
            <v>22845.759999999998</v>
          </cell>
        </row>
        <row r="1138">
          <cell r="C1138" t="str">
            <v xml:space="preserve">"Опытный ЗЖБИ", ОАО </v>
          </cell>
          <cell r="D1138" t="str">
            <v>Лестничный марш ЛМ30.12.15.4с</v>
          </cell>
          <cell r="G1138">
            <v>5652.54</v>
          </cell>
        </row>
        <row r="1139">
          <cell r="C1139" t="str">
            <v xml:space="preserve">"Опытный ЗЖБИ", ОАО </v>
          </cell>
          <cell r="D1139" t="str">
            <v>Лестничный марш ЛМ30.11.15.4с</v>
          </cell>
          <cell r="G1139">
            <v>5652.54</v>
          </cell>
        </row>
        <row r="1140">
          <cell r="C1140" t="str">
            <v xml:space="preserve">"Опытный ЗЖБИ", ОАО </v>
          </cell>
          <cell r="D1140" t="str">
            <v>Лестничная площадка ЛП-2с</v>
          </cell>
          <cell r="G1140">
            <v>6822.03</v>
          </cell>
        </row>
        <row r="1141">
          <cell r="C1141" t="str">
            <v xml:space="preserve">"Опытный ЗЖБИ", ОАО </v>
          </cell>
          <cell r="D1141" t="str">
            <v>Кольцо опорное КЦО-1 (КО-6)</v>
          </cell>
          <cell r="G1141">
            <v>277.97000000000003</v>
          </cell>
        </row>
        <row r="1142">
          <cell r="C1142" t="str">
            <v xml:space="preserve">"Опытный ЗЖБИ", ОАО </v>
          </cell>
          <cell r="D1142" t="str">
            <v>Кольцо стеновое КЦ 7-3</v>
          </cell>
          <cell r="G1142">
            <v>1028.81</v>
          </cell>
        </row>
        <row r="1143">
          <cell r="C1143" t="str">
            <v xml:space="preserve">"Опытный ЗЖБИ", ОАО </v>
          </cell>
          <cell r="D1143" t="str">
            <v>Кольцо стеновое КЦ 7-6</v>
          </cell>
          <cell r="G1143">
            <v>1532.2</v>
          </cell>
        </row>
        <row r="1144">
          <cell r="C1144" t="str">
            <v xml:space="preserve">"Опытный ЗЖБИ", ОАО </v>
          </cell>
          <cell r="D1144" t="str">
            <v>Кольцо стеновое КЦ 7-9</v>
          </cell>
          <cell r="G1144">
            <v>2109.3200000000002</v>
          </cell>
        </row>
        <row r="1145">
          <cell r="C1145" t="str">
            <v xml:space="preserve">"Опытный ЗЖБИ", ОАО </v>
          </cell>
          <cell r="D1145" t="str">
            <v>Кольцо стеновое КЦ 10-6</v>
          </cell>
          <cell r="G1145">
            <v>1988.98</v>
          </cell>
        </row>
        <row r="1146">
          <cell r="C1146" t="str">
            <v xml:space="preserve">"Опытный ЗЖБИ", ОАО </v>
          </cell>
          <cell r="D1146" t="str">
            <v>Кольцо стеновое КЦ 10-9</v>
          </cell>
          <cell r="G1146">
            <v>3312.71</v>
          </cell>
        </row>
        <row r="1147">
          <cell r="C1147" t="str">
            <v xml:space="preserve">"Опытный ЗЖБИ", ОАО </v>
          </cell>
          <cell r="D1147" t="str">
            <v>Кольцо стеновое КЦ 15-6</v>
          </cell>
          <cell r="G1147">
            <v>3204.24</v>
          </cell>
        </row>
        <row r="1148">
          <cell r="C1148" t="str">
            <v xml:space="preserve">"Опытный ЗЖБИ", ОАО </v>
          </cell>
          <cell r="D1148" t="str">
            <v>Кольцо стеновое КЦ 15-9</v>
          </cell>
          <cell r="G1148">
            <v>3958.47</v>
          </cell>
        </row>
        <row r="1149">
          <cell r="C1149" t="str">
            <v xml:space="preserve">"Опытный ЗЖБИ", ОАО </v>
          </cell>
          <cell r="D1149" t="str">
            <v>Кольцо стеновое КЦ 20-6</v>
          </cell>
          <cell r="G1149">
            <v>4114.41</v>
          </cell>
        </row>
        <row r="1150">
          <cell r="C1150" t="str">
            <v xml:space="preserve">"Опытный ЗЖБИ", ОАО </v>
          </cell>
          <cell r="D1150" t="str">
            <v>Кольцо стеновое КЦ 20-9</v>
          </cell>
          <cell r="G1150">
            <v>6205.08</v>
          </cell>
        </row>
        <row r="1151">
          <cell r="C1151" t="str">
            <v xml:space="preserve">"Опытный ЗЖБИ", ОАО </v>
          </cell>
          <cell r="D1151" t="str">
            <v>Колодец ККС-5-80</v>
          </cell>
          <cell r="G1151">
            <v>24810.17</v>
          </cell>
        </row>
        <row r="1152">
          <cell r="C1152" t="str">
            <v xml:space="preserve">"Опытный ЗЖБИ", ОАО </v>
          </cell>
          <cell r="D1152" t="str">
            <v>Колодец ККС-5-80в</v>
          </cell>
          <cell r="G1152">
            <v>13033.9</v>
          </cell>
        </row>
        <row r="1153">
          <cell r="C1153" t="str">
            <v xml:space="preserve">"Опытный ЗЖБИ", ОАО </v>
          </cell>
          <cell r="D1153" t="str">
            <v>Колодец ККС-5-80н</v>
          </cell>
          <cell r="G1153">
            <v>11776.27</v>
          </cell>
        </row>
        <row r="1154">
          <cell r="C1154" t="str">
            <v xml:space="preserve">"Опытный ЗЖБИ", ОАО </v>
          </cell>
          <cell r="D1154" t="str">
            <v>Колодец ККС-4-80</v>
          </cell>
          <cell r="G1154">
            <v>16522.03</v>
          </cell>
        </row>
        <row r="1155">
          <cell r="C1155" t="str">
            <v xml:space="preserve">"Опытный ЗЖБИ", ОАО </v>
          </cell>
          <cell r="D1155" t="str">
            <v>Колодец ККС-4-80в</v>
          </cell>
          <cell r="G1155">
            <v>7852.54</v>
          </cell>
        </row>
        <row r="1156">
          <cell r="C1156" t="str">
            <v xml:space="preserve">"Опытный ЗЖБИ", ОАО </v>
          </cell>
          <cell r="D1156" t="str">
            <v>Колодец ККС-4-80н</v>
          </cell>
          <cell r="G1156">
            <v>8669.49</v>
          </cell>
        </row>
        <row r="1157">
          <cell r="C1157" t="str">
            <v xml:space="preserve">"Опытный ЗЖБИ", ОАО </v>
          </cell>
          <cell r="D1157" t="str">
            <v>Колодец ККС-3-80</v>
          </cell>
          <cell r="G1157">
            <v>12366.95</v>
          </cell>
        </row>
        <row r="1158">
          <cell r="C1158" t="str">
            <v xml:space="preserve">"Опытный ЗЖБИ", ОАО </v>
          </cell>
          <cell r="D1158" t="str">
            <v>Колодец ККС-3-80в</v>
          </cell>
          <cell r="G1158">
            <v>5965.25</v>
          </cell>
        </row>
        <row r="1159">
          <cell r="C1159" t="str">
            <v xml:space="preserve">"Опытный ЗЖБИ", ОАО </v>
          </cell>
          <cell r="D1159" t="str">
            <v>Колодец ККС-3-80н</v>
          </cell>
          <cell r="G1159">
            <v>6401.69</v>
          </cell>
        </row>
        <row r="1160">
          <cell r="C1160" t="str">
            <v xml:space="preserve">"Опытный ЗЖБИ", ОАО </v>
          </cell>
          <cell r="D1160" t="str">
            <v>Колодец ККС-2-80</v>
          </cell>
          <cell r="G1160">
            <v>7610.17</v>
          </cell>
        </row>
        <row r="1161">
          <cell r="C1161" t="str">
            <v xml:space="preserve">"Опытный ЗЖБИ", ОАО </v>
          </cell>
          <cell r="D1161" t="str">
            <v>Колодец ККС-2-80в</v>
          </cell>
          <cell r="G1161">
            <v>3668.64</v>
          </cell>
        </row>
        <row r="1162">
          <cell r="C1162" t="str">
            <v xml:space="preserve">"Опытный ЗЖБИ", ОАО </v>
          </cell>
          <cell r="D1162" t="str">
            <v>Колодец ККС-2-80н</v>
          </cell>
          <cell r="G1162">
            <v>3941.53</v>
          </cell>
        </row>
        <row r="1163">
          <cell r="C1163" t="str">
            <v xml:space="preserve">"Опытный ЗЖБИ", ОАО </v>
          </cell>
          <cell r="D1163" t="str">
            <v>Лестничная ступень ЛС 9.17.1</v>
          </cell>
          <cell r="G1163">
            <v>464.41</v>
          </cell>
        </row>
        <row r="1164">
          <cell r="C1164" t="str">
            <v xml:space="preserve">"Опытный ЗЖБИ", ОАО </v>
          </cell>
          <cell r="D1164" t="str">
            <v>Лестничная ступень ЛС 11.1</v>
          </cell>
          <cell r="G1164">
            <v>545.76</v>
          </cell>
        </row>
        <row r="1165">
          <cell r="C1165" t="str">
            <v xml:space="preserve">"Опытный ЗЖБИ", ОАО </v>
          </cell>
          <cell r="D1165" t="str">
            <v>Лестничная ступень ЛС 12</v>
          </cell>
          <cell r="G1165">
            <v>617.79999999999995</v>
          </cell>
        </row>
        <row r="1166">
          <cell r="C1166" t="str">
            <v xml:space="preserve">"Опытный ЗЖБИ", ОАО </v>
          </cell>
          <cell r="D1166" t="str">
            <v>Лестничная ступень ЛС 14</v>
          </cell>
          <cell r="G1166">
            <v>696.61</v>
          </cell>
        </row>
        <row r="1167">
          <cell r="C1167" t="str">
            <v xml:space="preserve">"Опытный ЗЖБИ", ОАО </v>
          </cell>
          <cell r="D1167" t="str">
            <v>Лестничная ступень ЛС 15</v>
          </cell>
          <cell r="G1167">
            <v>811.86</v>
          </cell>
        </row>
        <row r="1168">
          <cell r="C1168" t="str">
            <v xml:space="preserve">"Опытный ЗЖБИ", ОАО </v>
          </cell>
          <cell r="D1168" t="str">
            <v>Плита днища КЦД-10</v>
          </cell>
          <cell r="G1168">
            <v>1972.88</v>
          </cell>
        </row>
        <row r="1169">
          <cell r="C1169" t="str">
            <v xml:space="preserve">"Опытный ЗЖБИ", ОАО </v>
          </cell>
          <cell r="D1169" t="str">
            <v>Плита днища КЦД-15</v>
          </cell>
          <cell r="G1169">
            <v>3617.8</v>
          </cell>
        </row>
        <row r="1170">
          <cell r="C1170" t="str">
            <v xml:space="preserve">"Опытный ЗЖБИ", ОАО </v>
          </cell>
          <cell r="D1170" t="str">
            <v>Плита днища КЦД-20</v>
          </cell>
          <cell r="G1170">
            <v>6769.49</v>
          </cell>
        </row>
        <row r="1171">
          <cell r="C1171" t="str">
            <v xml:space="preserve">"Опытный ЗЖБИ", ОАО </v>
          </cell>
          <cell r="D1171" t="str">
            <v>Перекрытие колодца КЦП 1-10-1</v>
          </cell>
          <cell r="G1171">
            <v>1073.73</v>
          </cell>
        </row>
        <row r="1172">
          <cell r="C1172" t="str">
            <v xml:space="preserve">"Опытный ЗЖБИ", ОАО </v>
          </cell>
          <cell r="D1172" t="str">
            <v>Перекрытие колодца КЦП 1-10-2</v>
          </cell>
          <cell r="G1172">
            <v>1494.92</v>
          </cell>
        </row>
        <row r="1173">
          <cell r="C1173" t="str">
            <v xml:space="preserve">"Опытный ЗЖБИ", ОАО </v>
          </cell>
          <cell r="D1173" t="str">
            <v>Перекрытие колодца КЦП 2-10-1</v>
          </cell>
          <cell r="G1173">
            <v>1608.47</v>
          </cell>
        </row>
        <row r="1174">
          <cell r="C1174" t="str">
            <v xml:space="preserve">"Опытный ЗЖБИ", ОАО </v>
          </cell>
          <cell r="D1174" t="str">
            <v>Перекрытие колодца КЦП 1-15-1</v>
          </cell>
          <cell r="G1174">
            <v>2791.53</v>
          </cell>
        </row>
        <row r="1175">
          <cell r="C1175" t="str">
            <v xml:space="preserve">"Опытный ЗЖБИ", ОАО </v>
          </cell>
          <cell r="D1175" t="str">
            <v>Перекрытие колодца КЦП 1-15-2</v>
          </cell>
          <cell r="G1175">
            <v>3372.88</v>
          </cell>
        </row>
        <row r="1176">
          <cell r="C1176" t="str">
            <v xml:space="preserve">"Опытный ЗЖБИ", ОАО </v>
          </cell>
          <cell r="D1176" t="str">
            <v>Перекрытие колодца КЦП 2-15-1</v>
          </cell>
          <cell r="G1176">
            <v>3067.8</v>
          </cell>
        </row>
        <row r="1177">
          <cell r="C1177" t="str">
            <v xml:space="preserve">"Опытный ЗЖБИ", ОАО </v>
          </cell>
          <cell r="D1177" t="str">
            <v>Перекрытие колодца КЦП 2-15-2</v>
          </cell>
          <cell r="G1177">
            <v>3445.76</v>
          </cell>
        </row>
        <row r="1178">
          <cell r="C1178" t="str">
            <v xml:space="preserve">"Опытный ЗЖБИ", ОАО </v>
          </cell>
          <cell r="D1178" t="str">
            <v>Перекрытие колодца КЦП 1-20-1</v>
          </cell>
          <cell r="G1178">
            <v>4824.58</v>
          </cell>
        </row>
        <row r="1179">
          <cell r="C1179" t="str">
            <v xml:space="preserve">"Опытный ЗЖБИ", ОАО </v>
          </cell>
          <cell r="D1179" t="str">
            <v>Перекрытие колодца КЦП 1-20-2</v>
          </cell>
          <cell r="G1179">
            <v>7051.69</v>
          </cell>
        </row>
        <row r="1180">
          <cell r="C1180" t="str">
            <v xml:space="preserve">"Опытный ЗЖБИ", ОАО </v>
          </cell>
          <cell r="D1180" t="str">
            <v>Перекрытие колодца КЦП 2-20-1</v>
          </cell>
          <cell r="G1180">
            <v>5129.66</v>
          </cell>
        </row>
        <row r="1181">
          <cell r="C1181" t="str">
            <v xml:space="preserve">"Опытный ЗЖБИ", ОАО </v>
          </cell>
          <cell r="D1181" t="str">
            <v>Перекрытие колодца КЦП 2-20-2</v>
          </cell>
          <cell r="G1181">
            <v>7909.32</v>
          </cell>
        </row>
        <row r="1182">
          <cell r="C1182" t="str">
            <v xml:space="preserve">"Опытный ЗЖБИ", ОАО </v>
          </cell>
          <cell r="D1182" t="str">
            <v>Перекрытие лотков ПО-4</v>
          </cell>
          <cell r="G1182">
            <v>6525.42</v>
          </cell>
        </row>
        <row r="1183">
          <cell r="C1183" t="str">
            <v xml:space="preserve">"Опытный ЗЖБИ", ОАО </v>
          </cell>
          <cell r="D1183" t="str">
            <v>Перекрытие лотков ПО-3</v>
          </cell>
          <cell r="G1183">
            <v>4672.03</v>
          </cell>
        </row>
        <row r="1184">
          <cell r="C1184" t="str">
            <v xml:space="preserve">"Опытный ЗЖБИ", ОАО </v>
          </cell>
          <cell r="D1184" t="str">
            <v>Перекрытие лотков ПО-2</v>
          </cell>
          <cell r="G1184">
            <v>3365.25</v>
          </cell>
        </row>
        <row r="1185">
          <cell r="C1185" t="str">
            <v xml:space="preserve">"Опытный ЗЖБИ", ОАО </v>
          </cell>
          <cell r="D1185" t="str">
            <v>Фундаментные блоки ФБС 9-3-6т</v>
          </cell>
          <cell r="G1185">
            <v>557.63</v>
          </cell>
        </row>
        <row r="1186">
          <cell r="C1186" t="str">
            <v xml:space="preserve">"Опытный ЗЖБИ", ОАО </v>
          </cell>
          <cell r="D1186" t="str">
            <v>Фундаментные блоки ФБС 8-4-6т</v>
          </cell>
          <cell r="G1186">
            <v>655.93</v>
          </cell>
        </row>
        <row r="1187">
          <cell r="C1187" t="str">
            <v xml:space="preserve">"Опытный ЗЖБИ", ОАО </v>
          </cell>
          <cell r="D1187" t="str">
            <v>Фундаментные блоки ФБС 9-4-6</v>
          </cell>
          <cell r="G1187">
            <v>738.14</v>
          </cell>
        </row>
        <row r="1188">
          <cell r="C1188" t="str">
            <v xml:space="preserve">"Опытный ЗЖБИ", ОАО </v>
          </cell>
          <cell r="D1188" t="str">
            <v>Фундаментные блоки ФБС 9-5-6т</v>
          </cell>
          <cell r="G1188">
            <v>915.25</v>
          </cell>
        </row>
        <row r="1189">
          <cell r="C1189" t="str">
            <v xml:space="preserve">"Опытный ЗЖБИ", ОАО </v>
          </cell>
          <cell r="D1189" t="str">
            <v>Фундаментные блоки ФБС 9-6-6т</v>
          </cell>
          <cell r="G1189">
            <v>1138.98</v>
          </cell>
        </row>
        <row r="1190">
          <cell r="C1190" t="str">
            <v xml:space="preserve">"Опытный ЗЖБИ", ОАО </v>
          </cell>
          <cell r="D1190" t="str">
            <v>Фундаментные блоки ФБС 12-4-3т</v>
          </cell>
          <cell r="G1190">
            <v>490.68</v>
          </cell>
        </row>
        <row r="1191">
          <cell r="C1191" t="str">
            <v xml:space="preserve">"Опытный ЗЖБИ", ОАО </v>
          </cell>
          <cell r="D1191" t="str">
            <v>Фундаментные блоки ФБС 12-4-6т</v>
          </cell>
          <cell r="G1191">
            <v>981.36</v>
          </cell>
        </row>
        <row r="1192">
          <cell r="C1192" t="str">
            <v xml:space="preserve">"Опытный ЗЖБИ", ОАО </v>
          </cell>
          <cell r="D1192" t="str">
            <v>Фундаментные блоки ФБС 12-5-3т</v>
          </cell>
          <cell r="G1192">
            <v>648.30999999999995</v>
          </cell>
        </row>
        <row r="1193">
          <cell r="C1193" t="str">
            <v xml:space="preserve">"Опытный ЗЖБИ", ОАО </v>
          </cell>
          <cell r="D1193" t="str">
            <v>Фундаментные блоки ФБС 12-3-6т</v>
          </cell>
          <cell r="G1193">
            <v>739.83</v>
          </cell>
        </row>
        <row r="1194">
          <cell r="C1194" t="str">
            <v xml:space="preserve">"Опытный ЗЖБИ", ОАО </v>
          </cell>
          <cell r="D1194" t="str">
            <v>Фундаментные блоки ФБС 12-5-6т</v>
          </cell>
          <cell r="G1194">
            <v>1230.51</v>
          </cell>
        </row>
        <row r="1195">
          <cell r="C1195" t="str">
            <v xml:space="preserve">"Опытный ЗЖБИ", ОАО </v>
          </cell>
          <cell r="D1195" t="str">
            <v>Фундаментные блоки ФБС 12-6-3т</v>
          </cell>
          <cell r="G1195">
            <v>750.85</v>
          </cell>
        </row>
        <row r="1196">
          <cell r="C1196" t="str">
            <v xml:space="preserve">"Опытный ЗЖБИ", ОАО </v>
          </cell>
          <cell r="D1196" t="str">
            <v>Фундаментные блоки ФБС 12-6-6т</v>
          </cell>
          <cell r="G1196">
            <v>1421.19</v>
          </cell>
        </row>
        <row r="1197">
          <cell r="C1197" t="str">
            <v xml:space="preserve">"Опытный ЗЖБИ", ОАО </v>
          </cell>
          <cell r="D1197" t="str">
            <v>Фундаментные блоки ФБС 24-3-6т</v>
          </cell>
          <cell r="G1197">
            <v>1423.73</v>
          </cell>
        </row>
        <row r="1198">
          <cell r="C1198" t="str">
            <v xml:space="preserve">"Опытный ЗЖБИ", ОАО </v>
          </cell>
          <cell r="D1198" t="str">
            <v>Фундаментные блоки ФБС 24-4-6т</v>
          </cell>
          <cell r="G1198">
            <v>1881.36</v>
          </cell>
        </row>
        <row r="1199">
          <cell r="C1199" t="str">
            <v xml:space="preserve">"Опытный ЗЖБИ", ОАО </v>
          </cell>
          <cell r="D1199" t="str">
            <v>Фундаментные блоки ФБС 24-5-6т</v>
          </cell>
          <cell r="G1199">
            <v>2352.54</v>
          </cell>
        </row>
        <row r="1200">
          <cell r="C1200" t="str">
            <v xml:space="preserve">"Опытный ЗЖБИ", ОАО </v>
          </cell>
          <cell r="D1200" t="str">
            <v>Фундаментные блоки ФБС 24-6-6т</v>
          </cell>
          <cell r="G1200">
            <v>2822.88</v>
          </cell>
        </row>
        <row r="1201">
          <cell r="C1201" t="str">
            <v xml:space="preserve">"Опытный ЗЖБИ", ОАО </v>
          </cell>
          <cell r="D1201" t="str">
            <v>Железобетонный шпунт ШБа80-35</v>
          </cell>
          <cell r="G1201">
            <v>17066.95</v>
          </cell>
        </row>
        <row r="1202">
          <cell r="C1202" t="str">
            <v xml:space="preserve">"Опытный ЗЖБИ", ОАО </v>
          </cell>
          <cell r="D1202" t="str">
            <v>Железобетонный шпунт ШБа100-35</v>
          </cell>
          <cell r="G1202">
            <v>21537.29</v>
          </cell>
        </row>
        <row r="1203">
          <cell r="C1203" t="str">
            <v xml:space="preserve">"Опытный ЗЖБИ", ОАО </v>
          </cell>
          <cell r="D1203" t="str">
            <v>Железобетонный шпунт ШБа120-35</v>
          </cell>
          <cell r="G1203">
            <v>31105.08</v>
          </cell>
        </row>
        <row r="1204">
          <cell r="C1204" t="str">
            <v xml:space="preserve">"Опытный ЗЖБИ", ОАО </v>
          </cell>
          <cell r="D1204" t="str">
            <v>Железобетонный шпунт ШБа135-35</v>
          </cell>
          <cell r="G1204">
            <v>43411.86</v>
          </cell>
        </row>
        <row r="1205">
          <cell r="C1205" t="str">
            <v xml:space="preserve">"Опытный ЗЖБИ", ОАО </v>
          </cell>
          <cell r="D1205" t="str">
            <v>Железобетонный шпунт АП-20-16</v>
          </cell>
          <cell r="G1205">
            <v>14633.05</v>
          </cell>
        </row>
        <row r="1206">
          <cell r="C1206" t="str">
            <v xml:space="preserve">"Опытный ЗЖБИ", ОАО </v>
          </cell>
          <cell r="D1206" t="str">
            <v>Концевой спецбордюр КБСН-1</v>
          </cell>
          <cell r="G1206">
            <v>8103.39</v>
          </cell>
        </row>
        <row r="1207">
          <cell r="C1207" t="str">
            <v xml:space="preserve">"Опытный ЗЖБИ", ОАО </v>
          </cell>
          <cell r="D1207" t="str">
            <v>Промежуточный спецбордюр БСН-1</v>
          </cell>
          <cell r="G1207">
            <v>9619.49</v>
          </cell>
        </row>
        <row r="1208">
          <cell r="C1208" t="str">
            <v xml:space="preserve">"Опытный ЗЖБИ", ОАО </v>
          </cell>
          <cell r="D1208" t="str">
            <v>Опоры ЛЭП СВ95-2а</v>
          </cell>
          <cell r="G1208">
            <v>4547.46</v>
          </cell>
        </row>
        <row r="1209">
          <cell r="C1209" t="str">
            <v xml:space="preserve">"Опытный ЗЖБИ", ОАО </v>
          </cell>
          <cell r="D1209" t="str">
            <v>Опоры ЛЭП СВ95-2с</v>
          </cell>
          <cell r="G1209">
            <v>4547.46</v>
          </cell>
        </row>
        <row r="1210">
          <cell r="C1210" t="str">
            <v xml:space="preserve">"Опытный ЗЖБИ", ОАО </v>
          </cell>
          <cell r="D1210" t="str">
            <v>Опоры ЛЭП СВ95-3с</v>
          </cell>
          <cell r="G1210">
            <v>5820.34</v>
          </cell>
        </row>
        <row r="1211">
          <cell r="C1211" t="str">
            <v xml:space="preserve">"Опытный ЗЖБИ", ОАО </v>
          </cell>
          <cell r="D1211" t="str">
            <v>Опоры ЛЭП СВ95-3</v>
          </cell>
          <cell r="G1211">
            <v>6138.14</v>
          </cell>
        </row>
        <row r="1212">
          <cell r="C1212" t="str">
            <v xml:space="preserve">"Опытный ЗЖБИ", ОАО </v>
          </cell>
          <cell r="D1212" t="str">
            <v>Опоры ЛЭП СВ95-2-1в</v>
          </cell>
          <cell r="G1212">
            <v>4577.97</v>
          </cell>
        </row>
        <row r="1213">
          <cell r="C1213" t="str">
            <v xml:space="preserve">"Опытный ЗЖБИ", ОАО </v>
          </cell>
          <cell r="D1213" t="str">
            <v>Опоры ЛЭП СВ95-3-1в</v>
          </cell>
          <cell r="G1213">
            <v>4577.97</v>
          </cell>
        </row>
        <row r="1214">
          <cell r="C1214" t="str">
            <v xml:space="preserve">"Опытный ЗЖБИ", ОАО </v>
          </cell>
          <cell r="D1214" t="str">
            <v>Опоры ЛЭП СВ105-3,5</v>
          </cell>
          <cell r="G1214">
            <v>6722.03</v>
          </cell>
        </row>
        <row r="1215">
          <cell r="C1215" t="str">
            <v xml:space="preserve">"Опытный ЗЖБИ", ОАО </v>
          </cell>
          <cell r="D1215" t="str">
            <v>Опоры ЛЭП СВ105-5</v>
          </cell>
          <cell r="G1215">
            <v>7796.61</v>
          </cell>
        </row>
        <row r="1216">
          <cell r="C1216" t="str">
            <v xml:space="preserve">"Опытный ЗЖБИ", ОАО </v>
          </cell>
          <cell r="D1216" t="str">
            <v>Опоры ЛЭП СВ110-3,5</v>
          </cell>
          <cell r="G1216">
            <v>6938.14</v>
          </cell>
        </row>
        <row r="1217">
          <cell r="C1217" t="str">
            <v xml:space="preserve">"Опытный ЗЖБИ", ОАО </v>
          </cell>
          <cell r="D1217" t="str">
            <v>Опоры ЛЭП СВ110-5</v>
          </cell>
          <cell r="G1217">
            <v>7277.12</v>
          </cell>
        </row>
        <row r="1218">
          <cell r="C1218" t="str">
            <v xml:space="preserve">"Опытный ЗЖБИ", ОАО </v>
          </cell>
          <cell r="D1218" t="str">
            <v>Опоры ЛЭП СВ110-2А</v>
          </cell>
          <cell r="G1218">
            <v>7530.51</v>
          </cell>
        </row>
        <row r="1219">
          <cell r="C1219" t="str">
            <v xml:space="preserve">"Опытный ЗЖБИ", ОАО </v>
          </cell>
          <cell r="D1219" t="str">
            <v>Опоры ЛЭП СВ105-3,6</v>
          </cell>
          <cell r="G1219">
            <v>6986.44</v>
          </cell>
        </row>
        <row r="1220">
          <cell r="C1220" t="str">
            <v xml:space="preserve">"Опытный ЗЖБИ", ОАО </v>
          </cell>
          <cell r="D1220" t="str">
            <v>Опоры ЛЭП СВ164-12у</v>
          </cell>
          <cell r="G1220">
            <v>21162.71</v>
          </cell>
        </row>
        <row r="1221">
          <cell r="C1221" t="str">
            <v xml:space="preserve">"Опытный ЗЖБИ", ОАО </v>
          </cell>
          <cell r="D1221" t="str">
            <v>Опоры ЛЭП СВ164-12</v>
          </cell>
          <cell r="G1221">
            <v>24089.83</v>
          </cell>
        </row>
        <row r="1222">
          <cell r="C1222" t="str">
            <v xml:space="preserve">"Опытный ЗЖБИ", ОАО </v>
          </cell>
          <cell r="D1222" t="str">
            <v>Столбик дорожный СД-1</v>
          </cell>
          <cell r="G1222">
            <v>1976.27</v>
          </cell>
        </row>
        <row r="1223">
          <cell r="C1223" t="str">
            <v xml:space="preserve">"Опытный ЗЖБИ", ОАО </v>
          </cell>
          <cell r="D1223" t="str">
            <v>Столбик дорожный СД-2</v>
          </cell>
          <cell r="G1223">
            <v>827.12</v>
          </cell>
        </row>
        <row r="1224">
          <cell r="C1224" t="str">
            <v>"Павловский полигон ЖБИ", ООО</v>
          </cell>
          <cell r="D1224" t="str">
            <v>Бетон М-100 В-7,5</v>
          </cell>
          <cell r="G1224">
            <v>2246</v>
          </cell>
        </row>
        <row r="1225">
          <cell r="C1225" t="str">
            <v>"Павловский полигон ЖБИ", ООО</v>
          </cell>
          <cell r="D1225" t="str">
            <v>Бетон М-150 В-12,5</v>
          </cell>
          <cell r="G1225">
            <v>2331</v>
          </cell>
        </row>
        <row r="1226">
          <cell r="C1226" t="str">
            <v>"Павловский полигон ЖБИ", ООО</v>
          </cell>
          <cell r="D1226" t="str">
            <v>Бетон М-200 В-15,0</v>
          </cell>
          <cell r="G1226">
            <v>2458</v>
          </cell>
        </row>
        <row r="1227">
          <cell r="C1227" t="str">
            <v>"Павловский полигон ЖБИ", ООО</v>
          </cell>
          <cell r="D1227" t="str">
            <v>Бетон М-300 В-22,5</v>
          </cell>
          <cell r="G1227">
            <v>2712</v>
          </cell>
        </row>
        <row r="1228">
          <cell r="C1228" t="str">
            <v>"Павловский полигон ЖБИ", ООО</v>
          </cell>
          <cell r="D1228" t="str">
            <v>Бетон М-350 В-25,0</v>
          </cell>
          <cell r="G1228">
            <v>2797</v>
          </cell>
        </row>
        <row r="1229">
          <cell r="C1229" t="str">
            <v>"Павловский полигон ЖБИ", ООО</v>
          </cell>
          <cell r="D1229" t="str">
            <v>Кольцо КЦ 7-3</v>
          </cell>
          <cell r="G1229">
            <v>810</v>
          </cell>
        </row>
        <row r="1230">
          <cell r="C1230" t="str">
            <v>"Павловский полигон ЖБИ", ООО</v>
          </cell>
          <cell r="D1230" t="str">
            <v>Кольцо КЦ 7-6</v>
          </cell>
          <cell r="G1230">
            <v>1410</v>
          </cell>
        </row>
        <row r="1231">
          <cell r="C1231" t="str">
            <v>"Павловский полигон ЖБИ", ООО</v>
          </cell>
          <cell r="D1231" t="str">
            <v>Кольцо КЦ 7-9</v>
          </cell>
          <cell r="G1231">
            <v>2242</v>
          </cell>
        </row>
        <row r="1232">
          <cell r="C1232" t="str">
            <v>"Павловский полигон ЖБИ", ООО</v>
          </cell>
          <cell r="D1232" t="str">
            <v>Кольцо КЦ 10-3</v>
          </cell>
          <cell r="G1232">
            <v>1046</v>
          </cell>
        </row>
        <row r="1233">
          <cell r="C1233" t="str">
            <v>"Павловский полигон ЖБИ", ООО</v>
          </cell>
          <cell r="D1233" t="str">
            <v>Кольцо КЦ 10-6</v>
          </cell>
          <cell r="G1233">
            <v>1510</v>
          </cell>
        </row>
        <row r="1234">
          <cell r="C1234" t="str">
            <v>"Павловский полигон ЖБИ", ООО</v>
          </cell>
          <cell r="D1234" t="str">
            <v>Кольцо КЦ 10-9</v>
          </cell>
          <cell r="G1234">
            <v>1857</v>
          </cell>
        </row>
        <row r="1235">
          <cell r="C1235" t="str">
            <v>"Павловский полигон ЖБИ", ООО</v>
          </cell>
          <cell r="D1235" t="str">
            <v>Кольцо КЦ 15-3</v>
          </cell>
          <cell r="G1235">
            <v>1763</v>
          </cell>
        </row>
        <row r="1236">
          <cell r="C1236" t="str">
            <v>"Павловский полигон ЖБИ", ООО</v>
          </cell>
          <cell r="D1236" t="str">
            <v>Полукольцо КЦ 15-6</v>
          </cell>
          <cell r="G1236">
            <v>1965</v>
          </cell>
        </row>
        <row r="1237">
          <cell r="C1237" t="str">
            <v>"Павловский полигон ЖБИ", ООО</v>
          </cell>
          <cell r="D1237" t="str">
            <v>Кольцо КЦ 15-9</v>
          </cell>
          <cell r="G1237">
            <v>2413</v>
          </cell>
        </row>
        <row r="1238">
          <cell r="C1238" t="str">
            <v>"Павловский полигон ЖБИ", ООО</v>
          </cell>
          <cell r="D1238" t="str">
            <v>Полукольцо КЦ 20-6</v>
          </cell>
          <cell r="G1238">
            <v>4231</v>
          </cell>
        </row>
        <row r="1239">
          <cell r="C1239" t="str">
            <v>"Павловский полигон ЖБИ", ООО</v>
          </cell>
          <cell r="D1239" t="str">
            <v>Кольцо КЦ 20-9</v>
          </cell>
          <cell r="G1239">
            <v>5590</v>
          </cell>
        </row>
        <row r="1240">
          <cell r="C1240" t="str">
            <v>"Павловский полигон ЖБИ", ООО</v>
          </cell>
          <cell r="D1240" t="str">
            <v>Днище КЦД 10</v>
          </cell>
          <cell r="G1240">
            <v>1255</v>
          </cell>
        </row>
        <row r="1241">
          <cell r="C1241" t="str">
            <v>"Павловский полигон ЖБИ", ООО</v>
          </cell>
          <cell r="D1241" t="str">
            <v>Кольцо с днищем КЦД 10-6</v>
          </cell>
          <cell r="G1241">
            <v>2765</v>
          </cell>
        </row>
        <row r="1242">
          <cell r="C1242" t="str">
            <v>"Павловский полигон ЖБИ", ООО</v>
          </cell>
          <cell r="D1242" t="str">
            <v>Кольцо с днищем КЦД 10-9</v>
          </cell>
          <cell r="G1242">
            <v>3112</v>
          </cell>
        </row>
        <row r="1243">
          <cell r="C1243" t="str">
            <v>"Павловский полигон ЖБИ", ООО</v>
          </cell>
          <cell r="D1243" t="str">
            <v>Днище КЦД 15</v>
          </cell>
          <cell r="G1243">
            <v>3247</v>
          </cell>
        </row>
        <row r="1244">
          <cell r="C1244" t="str">
            <v>"Павловский полигон ЖБИ", ООО</v>
          </cell>
          <cell r="D1244" t="str">
            <v>Кольцо с днищем КЦД 15-6</v>
          </cell>
          <cell r="G1244">
            <v>5212</v>
          </cell>
        </row>
        <row r="1245">
          <cell r="C1245" t="str">
            <v>"Павловский полигон ЖБИ", ООО</v>
          </cell>
          <cell r="D1245" t="str">
            <v>Кольцо с днищем КЦД 15-9</v>
          </cell>
          <cell r="G1245">
            <v>5660</v>
          </cell>
        </row>
        <row r="1246">
          <cell r="C1246" t="str">
            <v>"Павловский полигон ЖБИ", ООО</v>
          </cell>
          <cell r="D1246" t="str">
            <v>Днище КЦД 20</v>
          </cell>
          <cell r="G1246">
            <v>6255</v>
          </cell>
        </row>
        <row r="1247">
          <cell r="C1247" t="str">
            <v>"Павловский полигон ЖБИ", ООО</v>
          </cell>
          <cell r="D1247" t="str">
            <v>Кольцо с днищем КЦД 20-9</v>
          </cell>
          <cell r="G1247">
            <v>11845</v>
          </cell>
        </row>
        <row r="1248">
          <cell r="C1248" t="str">
            <v>"Павловский полигон ЖБИ", ООО</v>
          </cell>
          <cell r="D1248" t="str">
            <v>Днище ПН 10</v>
          </cell>
          <cell r="G1248">
            <v>1534</v>
          </cell>
        </row>
        <row r="1249">
          <cell r="C1249" t="str">
            <v>"Павловский полигон ЖБИ", ООО</v>
          </cell>
          <cell r="D1249" t="str">
            <v>Днище ПН 15</v>
          </cell>
          <cell r="G1249">
            <v>3504</v>
          </cell>
        </row>
        <row r="1250">
          <cell r="C1250" t="str">
            <v>"Павловский полигон ЖБИ", ООО</v>
          </cell>
          <cell r="D1250" t="str">
            <v>Крышка КЦП 1-10-1</v>
          </cell>
          <cell r="G1250">
            <v>1221</v>
          </cell>
        </row>
        <row r="1251">
          <cell r="C1251" t="str">
            <v>"Павловский полигон ЖБИ", ООО</v>
          </cell>
          <cell r="D1251" t="str">
            <v>Крышка КЦП 1-10-2</v>
          </cell>
          <cell r="G1251">
            <v>1279</v>
          </cell>
        </row>
        <row r="1252">
          <cell r="C1252" t="str">
            <v>"Павловский полигон ЖБИ", ООО</v>
          </cell>
          <cell r="D1252" t="str">
            <v>Крышка КЦП 2-15-1</v>
          </cell>
          <cell r="G1252">
            <v>2553</v>
          </cell>
        </row>
        <row r="1253">
          <cell r="C1253" t="str">
            <v>"Павловский полигон ЖБИ", ООО</v>
          </cell>
          <cell r="D1253" t="str">
            <v>Крышка КЦП 2-15-2</v>
          </cell>
          <cell r="G1253">
            <v>3130</v>
          </cell>
        </row>
        <row r="1254">
          <cell r="C1254" t="str">
            <v>"Павловский полигон ЖБИ", ООО</v>
          </cell>
          <cell r="D1254" t="str">
            <v>Крышка КЦП 2-20-1</v>
          </cell>
          <cell r="G1254">
            <v>5444</v>
          </cell>
        </row>
        <row r="1255">
          <cell r="C1255" t="str">
            <v>"Павловский полигон ЖБИ", ООО</v>
          </cell>
          <cell r="D1255" t="str">
            <v>Крышка КЦП 2-20-2</v>
          </cell>
          <cell r="G1255">
            <v>5791</v>
          </cell>
        </row>
        <row r="1256">
          <cell r="C1256" t="str">
            <v>"Павловский полигон ЖБИ", ООО</v>
          </cell>
          <cell r="D1256" t="str">
            <v>КЦО-1</v>
          </cell>
          <cell r="G1256">
            <v>353</v>
          </cell>
        </row>
        <row r="1257">
          <cell r="C1257" t="str">
            <v>"Павловский полигон ЖБИ", ООО</v>
          </cell>
          <cell r="D1257" t="str">
            <v>Кольцо с крышкой КЦПП 10-6</v>
          </cell>
          <cell r="G1257">
            <v>2731</v>
          </cell>
        </row>
        <row r="1258">
          <cell r="C1258" t="str">
            <v>"Павловский полигон ЖБИ", ООО</v>
          </cell>
          <cell r="D1258" t="str">
            <v>Кольцо с крышкой КЦПП 10-9</v>
          </cell>
          <cell r="G1258">
            <v>3078</v>
          </cell>
        </row>
        <row r="1259">
          <cell r="C1259" t="str">
            <v>"Павловский полигон ЖБИ", ООО</v>
          </cell>
          <cell r="D1259" t="str">
            <v>Кольцо с крышкой КЦПП 15-9</v>
          </cell>
          <cell r="G1259">
            <v>4966</v>
          </cell>
        </row>
        <row r="1260">
          <cell r="C1260" t="str">
            <v>"Павловский полигон ЖБИ", ООО</v>
          </cell>
          <cell r="D1260" t="str">
            <v>Кольцо с крышкой КЦПП 20-9</v>
          </cell>
          <cell r="G1260">
            <v>11034</v>
          </cell>
        </row>
        <row r="1261">
          <cell r="C1261" t="str">
            <v>"Павловский полигон ЖБИ", ООО</v>
          </cell>
          <cell r="D1261" t="str">
            <v>Лестничная ступень ЛС 11</v>
          </cell>
          <cell r="G1261">
            <v>641</v>
          </cell>
        </row>
        <row r="1262">
          <cell r="C1262" t="str">
            <v>"Павловский полигон ЖБИ", ООО</v>
          </cell>
          <cell r="D1262" t="str">
            <v>Лестничная ступень ЛС 12</v>
          </cell>
          <cell r="G1262">
            <v>660</v>
          </cell>
        </row>
        <row r="1263">
          <cell r="C1263" t="str">
            <v>"Павловский полигон ЖБИ", ООО</v>
          </cell>
          <cell r="D1263" t="str">
            <v>Лестничная ступень ЛС 14</v>
          </cell>
          <cell r="G1263">
            <v>766</v>
          </cell>
        </row>
        <row r="1264">
          <cell r="C1264" t="str">
            <v>"Павловский полигон ЖБИ", ООО</v>
          </cell>
          <cell r="D1264" t="str">
            <v>Лестничная ступень ЛС 15</v>
          </cell>
          <cell r="G1264">
            <v>821</v>
          </cell>
        </row>
        <row r="1265">
          <cell r="C1265" t="str">
            <v>"Павловский полигон ЖБИ", ООО</v>
          </cell>
          <cell r="D1265" t="str">
            <v>Лестничная ступень ЛС 9</v>
          </cell>
          <cell r="G1265">
            <v>498</v>
          </cell>
        </row>
        <row r="1266">
          <cell r="C1266" t="str">
            <v>"Павловский полигон ЖБИ", ООО</v>
          </cell>
          <cell r="D1266" t="str">
            <v>Плита ПД 5-10</v>
          </cell>
          <cell r="G1266">
            <v>335</v>
          </cell>
        </row>
        <row r="1267">
          <cell r="C1267" t="str">
            <v>"Павловский полигон ЖБИ", ООО</v>
          </cell>
          <cell r="D1267" t="str">
            <v>Фундаментные блоки ФБС 12-4-3</v>
          </cell>
          <cell r="G1267">
            <v>699</v>
          </cell>
        </row>
        <row r="1268">
          <cell r="C1268" t="str">
            <v>"Павловский полигон ЖБИ", ООО</v>
          </cell>
          <cell r="D1268" t="str">
            <v>Фундаментные блоки ФБС 12-3-6</v>
          </cell>
          <cell r="G1268">
            <v>1029</v>
          </cell>
        </row>
        <row r="1269">
          <cell r="C1269" t="str">
            <v>"Павловский полигон ЖБИ", ООО</v>
          </cell>
          <cell r="D1269" t="str">
            <v>Фундаментные блоки ФБС 12-4-6</v>
          </cell>
          <cell r="G1269">
            <v>1160</v>
          </cell>
        </row>
        <row r="1270">
          <cell r="C1270" t="str">
            <v>"Павловский полигон ЖБИ", ООО</v>
          </cell>
          <cell r="D1270" t="str">
            <v>Фундаментные блоки ФБС 12-5-3</v>
          </cell>
          <cell r="G1270">
            <v>827</v>
          </cell>
        </row>
        <row r="1271">
          <cell r="C1271" t="str">
            <v>"Павловский полигон ЖБИ", ООО</v>
          </cell>
          <cell r="D1271" t="str">
            <v>Фундаментные блоки ФБС 12-5-6</v>
          </cell>
          <cell r="G1271">
            <v>1413</v>
          </cell>
        </row>
        <row r="1272">
          <cell r="C1272" t="str">
            <v>"Павловский полигон ЖБИ", ООО</v>
          </cell>
          <cell r="D1272" t="str">
            <v>Фундаментные блоки ФБС 12-6-6</v>
          </cell>
          <cell r="G1272">
            <v>1868</v>
          </cell>
        </row>
        <row r="1273">
          <cell r="C1273" t="str">
            <v>"Павловский полигон ЖБИ", ООО</v>
          </cell>
          <cell r="D1273" t="str">
            <v>Фундаментные блоки ФБС 24-3-6</v>
          </cell>
          <cell r="G1273">
            <v>1711</v>
          </cell>
        </row>
        <row r="1274">
          <cell r="C1274" t="str">
            <v>"Павловский полигон ЖБИ", ООО</v>
          </cell>
          <cell r="D1274" t="str">
            <v>Фундаментные блоки ФБС 24-4-6</v>
          </cell>
          <cell r="G1274">
            <v>1929</v>
          </cell>
        </row>
        <row r="1275">
          <cell r="C1275" t="str">
            <v>"Павловский полигон ЖБИ", ООО</v>
          </cell>
          <cell r="D1275" t="str">
            <v>Фундаментные блоки ФБС 24-5-6</v>
          </cell>
          <cell r="G1275">
            <v>2355</v>
          </cell>
        </row>
        <row r="1276">
          <cell r="C1276" t="str">
            <v>"Павловский полигон ЖБИ", ООО</v>
          </cell>
          <cell r="D1276" t="str">
            <v>Фундаментные блоки ФБС 24-6-6</v>
          </cell>
          <cell r="G1276">
            <v>3108</v>
          </cell>
        </row>
        <row r="1277">
          <cell r="C1277" t="str">
            <v>"Павловский полигон ЖБИ", ООО</v>
          </cell>
          <cell r="D1277" t="str">
            <v>Фундаментные блоки ФБС 9-3-6</v>
          </cell>
          <cell r="G1277">
            <v>774</v>
          </cell>
        </row>
        <row r="1278">
          <cell r="C1278" t="str">
            <v>"Павловский полигон ЖБИ", ООО</v>
          </cell>
          <cell r="D1278" t="str">
            <v>Фундаментные блоки ФБС 9-4-6</v>
          </cell>
          <cell r="G1278">
            <v>872</v>
          </cell>
        </row>
        <row r="1279">
          <cell r="C1279" t="str">
            <v>"Павловский полигон ЖБИ", ООО</v>
          </cell>
          <cell r="D1279" t="str">
            <v>Фундаментные блоки ФБС 9-5-6</v>
          </cell>
          <cell r="G1279">
            <v>1064</v>
          </cell>
        </row>
        <row r="1280">
          <cell r="C1280" t="str">
            <v>"Павловский полигон ЖБИ", ООО</v>
          </cell>
          <cell r="D1280" t="str">
            <v>Фундаментные блоки ФБС 9-6-6</v>
          </cell>
          <cell r="G1280">
            <v>1401</v>
          </cell>
        </row>
        <row r="1281">
          <cell r="C1281" t="str">
            <v>"Ростовавтомост", ОАО</v>
          </cell>
          <cell r="D1281" t="str">
            <v>Балка Б1200.130.93.-Т28А-111с-1</v>
          </cell>
          <cell r="G1281">
            <v>85906.78</v>
          </cell>
        </row>
        <row r="1282">
          <cell r="C1282" t="str">
            <v>"Ростовавтомост", ОАО</v>
          </cell>
          <cell r="D1282" t="str">
            <v>Балка Б1200.130.93.-Т28А-111с-2</v>
          </cell>
          <cell r="G1282">
            <v>91140.68</v>
          </cell>
        </row>
        <row r="1283">
          <cell r="C1283" t="str">
            <v>"Ростовавтомост", ОАО</v>
          </cell>
          <cell r="D1283" t="str">
            <v>Балка Б1500.130.93.-Т28А-111с-1</v>
          </cell>
          <cell r="G1283">
            <v>111778.81</v>
          </cell>
        </row>
        <row r="1284">
          <cell r="C1284" t="str">
            <v>"Ростовавтомост", ОАО</v>
          </cell>
          <cell r="D1284" t="str">
            <v>Балка Б1500.130.93.-Т28А-111с-2</v>
          </cell>
          <cell r="G1284">
            <v>117938.14</v>
          </cell>
        </row>
        <row r="1285">
          <cell r="C1285" t="str">
            <v>"Ростовавтомост", ОАО</v>
          </cell>
          <cell r="D1285" t="str">
            <v>Балка Б1500.140.123.-ТB.А111-Б</v>
          </cell>
          <cell r="G1285">
            <v>164731.35999999999</v>
          </cell>
        </row>
        <row r="1286">
          <cell r="C1286" t="str">
            <v>"Ростовавтомост", ОАО</v>
          </cell>
          <cell r="D1286" t="str">
            <v>Балка Б1800.130.93.-Т28А-111с-1</v>
          </cell>
          <cell r="G1286">
            <v>137079.66</v>
          </cell>
        </row>
        <row r="1287">
          <cell r="C1287" t="str">
            <v>"Ростовавтомост", ОАО</v>
          </cell>
          <cell r="D1287" t="str">
            <v>Балка Б1800.130.93.-Т28А-111с-2</v>
          </cell>
          <cell r="G1287">
            <v>144273.73000000001</v>
          </cell>
        </row>
        <row r="1288">
          <cell r="C1288" t="str">
            <v>"Ростовавтомост", ОАО</v>
          </cell>
          <cell r="D1288" t="str">
            <v>Балка Б1800.140.123.-ТВ.А111-Б</v>
          </cell>
          <cell r="G1288">
            <v>197067.8</v>
          </cell>
        </row>
        <row r="1289">
          <cell r="C1289" t="str">
            <v>"Ростовавтомост", ОАО</v>
          </cell>
          <cell r="D1289" t="str">
            <v>Балка Б2100.140.123.-ТВ.А111-Б</v>
          </cell>
          <cell r="G1289">
            <v>270179.65999999997</v>
          </cell>
        </row>
        <row r="1290">
          <cell r="C1290" t="str">
            <v>"Ростовавтомост", ОАО</v>
          </cell>
          <cell r="D1290" t="str">
            <v>Балка Б2400.140.123.-ТВ..А111-Б</v>
          </cell>
          <cell r="G1290">
            <v>343761.86</v>
          </cell>
        </row>
        <row r="1291">
          <cell r="C1291" t="str">
            <v>"Ростовавтомост", ОАО</v>
          </cell>
          <cell r="D1291" t="str">
            <v>Балка Б2100.140.123.-ТВА-111</v>
          </cell>
          <cell r="G1291">
            <v>237772.88</v>
          </cell>
        </row>
        <row r="1292">
          <cell r="C1292" t="str">
            <v>"Ростовавтомост", ОАО</v>
          </cell>
          <cell r="D1292" t="str">
            <v>Балка Б2100.174.123.-ТВА-111</v>
          </cell>
          <cell r="G1292">
            <v>241179.66</v>
          </cell>
        </row>
        <row r="1293">
          <cell r="C1293" t="str">
            <v>"Ростовавтомост", ОАО</v>
          </cell>
          <cell r="D1293" t="str">
            <v>Балка Б22.16.140.123.-ТВА-111</v>
          </cell>
          <cell r="G1293">
            <v>250553.39</v>
          </cell>
        </row>
        <row r="1294">
          <cell r="C1294" t="str">
            <v>"Ростовавтомост", ОАО</v>
          </cell>
          <cell r="D1294" t="str">
            <v>Балка Б22.16.174.123.-ТВА-111</v>
          </cell>
          <cell r="G1294">
            <v>254217.8</v>
          </cell>
        </row>
        <row r="1295">
          <cell r="C1295" t="str">
            <v>"Ростовавтомост", ОАО</v>
          </cell>
          <cell r="D1295" t="str">
            <v>Балка Б2400.140.123.-ТВ..А111-Н</v>
          </cell>
          <cell r="G1295">
            <v>308196.61</v>
          </cell>
        </row>
        <row r="1296">
          <cell r="C1296" t="str">
            <v>"Ростовавтомост", ОАО</v>
          </cell>
          <cell r="D1296" t="str">
            <v>Балка Б2400.174.123.-ТВ.А111-Н</v>
          </cell>
          <cell r="G1296">
            <v>310766.09999999998</v>
          </cell>
        </row>
        <row r="1297">
          <cell r="C1297" t="str">
            <v>"Ростовавтомост", ОАО</v>
          </cell>
          <cell r="D1297" t="str">
            <v>Балка Б2800.140.123.-ТВ.А111-Н</v>
          </cell>
          <cell r="G1297">
            <v>408529.66</v>
          </cell>
        </row>
        <row r="1298">
          <cell r="C1298" t="str">
            <v>"Ростовавтомост", ОАО</v>
          </cell>
          <cell r="D1298" t="str">
            <v>Балка Б2800.174.123.-ТВ.А111-Н</v>
          </cell>
          <cell r="G1298">
            <v>408448.31</v>
          </cell>
        </row>
        <row r="1299">
          <cell r="C1299" t="str">
            <v>"Ростовавтомост", ОАО</v>
          </cell>
          <cell r="D1299" t="str">
            <v>Балка Б1800.140.123.-ТВА-111</v>
          </cell>
          <cell r="G1299">
            <v>192305.08</v>
          </cell>
        </row>
        <row r="1300">
          <cell r="C1300" t="str">
            <v>"Ростовавтомост", ОАО</v>
          </cell>
          <cell r="D1300" t="str">
            <v>Балка Б1800.174.123.-ТВА-111</v>
          </cell>
          <cell r="G1300">
            <v>195293.22</v>
          </cell>
        </row>
        <row r="1301">
          <cell r="C1301" t="str">
            <v>"Ростовавтомост", ОАО</v>
          </cell>
          <cell r="D1301" t="str">
            <v>Балка Б2400.140.123.-ТВА-111</v>
          </cell>
          <cell r="G1301">
            <v>282651.69</v>
          </cell>
        </row>
        <row r="1302">
          <cell r="C1302" t="str">
            <v>"Ростовавтомост", ОАО</v>
          </cell>
          <cell r="D1302" t="str">
            <v>Балка Б2400.174.123.-ТВА-111</v>
          </cell>
          <cell r="G1302">
            <v>286511.02</v>
          </cell>
        </row>
        <row r="1303">
          <cell r="C1303" t="str">
            <v>"Ростовавтомост", ОАО</v>
          </cell>
          <cell r="D1303" t="str">
            <v>Балка Б2800.140.123.-ТВА-111</v>
          </cell>
          <cell r="G1303">
            <v>339644.92</v>
          </cell>
        </row>
        <row r="1304">
          <cell r="C1304" t="str">
            <v>"Ростовавтомост", ОАО</v>
          </cell>
          <cell r="D1304" t="str">
            <v>Балка Б2800.174.123.-ТВА-111</v>
          </cell>
          <cell r="G1304">
            <v>351938.98</v>
          </cell>
        </row>
        <row r="1305">
          <cell r="C1305" t="str">
            <v>"Ростовавтомост", ОАО</v>
          </cell>
          <cell r="D1305" t="str">
            <v>Балка Б3300.140.153.-ТВ.А111-Н</v>
          </cell>
          <cell r="G1305">
            <v>668257.63</v>
          </cell>
        </row>
        <row r="1306">
          <cell r="C1306" t="str">
            <v>"Ростовавтомост", ОАО</v>
          </cell>
          <cell r="D1306" t="str">
            <v>Балка Б3300.174.153.-ТВ.А111-Н</v>
          </cell>
          <cell r="G1306">
            <v>672665.25</v>
          </cell>
        </row>
        <row r="1307">
          <cell r="C1307" t="str">
            <v>"Ростовавтомост", ОАО</v>
          </cell>
          <cell r="D1307" t="str">
            <v>Балка Б3300.140.153.-ТВ.А111-К</v>
          </cell>
          <cell r="G1307">
            <v>651026.27</v>
          </cell>
        </row>
        <row r="1308">
          <cell r="C1308" t="str">
            <v>"Ростовавтомост", ОАО</v>
          </cell>
          <cell r="D1308" t="str">
            <v>Балка Б3300.174.153.-ТВ.А111-К</v>
          </cell>
          <cell r="G1308">
            <v>670255.07999999996</v>
          </cell>
        </row>
        <row r="1309">
          <cell r="C1309" t="str">
            <v>"Ростовавтомост", ОАО</v>
          </cell>
          <cell r="D1309" t="str">
            <v>Бетон М-100 В-7,5</v>
          </cell>
          <cell r="G1309">
            <v>4079.66</v>
          </cell>
        </row>
        <row r="1310">
          <cell r="C1310" t="str">
            <v>"Ростовавтомост", ОАО</v>
          </cell>
          <cell r="D1310" t="str">
            <v>Бетон М-150 В-10,0</v>
          </cell>
          <cell r="G1310">
            <v>4271.1899999999996</v>
          </cell>
        </row>
        <row r="1311">
          <cell r="C1311" t="str">
            <v>"Ростовавтомост", ОАО</v>
          </cell>
          <cell r="D1311" t="str">
            <v>Бетон М-200 В-15,0</v>
          </cell>
          <cell r="G1311">
            <v>4381.3599999999997</v>
          </cell>
        </row>
        <row r="1312">
          <cell r="C1312" t="str">
            <v>"Ростовавтомост", ОАО</v>
          </cell>
          <cell r="D1312" t="str">
            <v>Бетон М-250 В-20,0</v>
          </cell>
          <cell r="G1312">
            <v>4510.17</v>
          </cell>
        </row>
        <row r="1313">
          <cell r="C1313" t="str">
            <v>"Ростовавтомост", ОАО</v>
          </cell>
          <cell r="D1313" t="str">
            <v>Бетон М-300 В-22,5</v>
          </cell>
          <cell r="G1313">
            <v>4696.6099999999997</v>
          </cell>
        </row>
        <row r="1314">
          <cell r="C1314" t="str">
            <v>"Ростовавтомост", ОАО</v>
          </cell>
          <cell r="D1314" t="str">
            <v>Бетон М-350 В-25,0</v>
          </cell>
          <cell r="G1314">
            <v>4773.7299999999996</v>
          </cell>
        </row>
        <row r="1315">
          <cell r="C1315" t="str">
            <v>"Ростовавтомост", ОАО</v>
          </cell>
          <cell r="D1315" t="str">
            <v>Бетон М-400 В-30,0</v>
          </cell>
          <cell r="G1315">
            <v>4983.8999999999996</v>
          </cell>
        </row>
        <row r="1316">
          <cell r="C1316" t="str">
            <v>"Ростовавтомост", ОАО</v>
          </cell>
          <cell r="D1316" t="str">
            <v>Бетон М-450 В-35,0</v>
          </cell>
          <cell r="G1316">
            <v>5089.83</v>
          </cell>
        </row>
        <row r="1317">
          <cell r="C1317" t="str">
            <v>"Ростовавтомост", ОАО</v>
          </cell>
          <cell r="D1317" t="str">
            <v>Бетон М-500 В-40,0</v>
          </cell>
          <cell r="G1317">
            <v>5294.07</v>
          </cell>
        </row>
        <row r="1318">
          <cell r="C1318" t="str">
            <v>"Ростовавтомост", ОАО</v>
          </cell>
          <cell r="D1318" t="str">
            <v>Плита площадки лестничного схода П-1</v>
          </cell>
          <cell r="G1318">
            <v>1927.12</v>
          </cell>
        </row>
        <row r="1319">
          <cell r="C1319" t="str">
            <v>"Ростовавтомост", ОАО</v>
          </cell>
          <cell r="D1319" t="str">
            <v>Плита площадки лестничного схода П-2</v>
          </cell>
          <cell r="G1319">
            <v>2900</v>
          </cell>
        </row>
        <row r="1320">
          <cell r="C1320" t="str">
            <v>"Ростовавтомост", ОАО</v>
          </cell>
          <cell r="D1320" t="str">
            <v>Плита площадки лестничного схода П-3</v>
          </cell>
          <cell r="G1320">
            <v>6496.61</v>
          </cell>
        </row>
        <row r="1321">
          <cell r="C1321" t="str">
            <v>"Ростовавтомост", ОАО</v>
          </cell>
          <cell r="D1321" t="str">
            <v>Блоки ступеней ПС-1</v>
          </cell>
          <cell r="G1321">
            <v>316.10000000000002</v>
          </cell>
        </row>
        <row r="1322">
          <cell r="C1322" t="str">
            <v>"Ростовавтомост", ОАО</v>
          </cell>
          <cell r="D1322" t="str">
            <v>Блоки ступеней ПС-1'</v>
          </cell>
          <cell r="G1322">
            <v>507.63</v>
          </cell>
        </row>
        <row r="1323">
          <cell r="C1323" t="str">
            <v>"Ростовавтомост", ОАО</v>
          </cell>
          <cell r="D1323" t="str">
            <v>Блоки косоура К-1</v>
          </cell>
          <cell r="G1323">
            <v>10727.97</v>
          </cell>
        </row>
        <row r="1324">
          <cell r="C1324" t="str">
            <v>"Ростовавтомост", ОАО</v>
          </cell>
          <cell r="D1324" t="str">
            <v>Блоки косоура К-2</v>
          </cell>
          <cell r="G1324">
            <v>13807.63</v>
          </cell>
        </row>
        <row r="1325">
          <cell r="C1325" t="str">
            <v>"Ростовавтомост", ОАО</v>
          </cell>
          <cell r="D1325" t="str">
            <v>Насадки 1-БН-25-1-1(2;3)</v>
          </cell>
          <cell r="G1325">
            <v>11107.63</v>
          </cell>
        </row>
        <row r="1326">
          <cell r="C1326" t="str">
            <v>"Ростовавтомост", ОАО</v>
          </cell>
          <cell r="D1326" t="str">
            <v>Насадки 1-БН-40-1-1(2;3)</v>
          </cell>
          <cell r="G1326">
            <v>32943.22</v>
          </cell>
        </row>
        <row r="1327">
          <cell r="C1327" t="str">
            <v>"Ростовавтомост", ОАО</v>
          </cell>
          <cell r="D1327" t="str">
            <v>Плита берегоукрепительная ПЛ 1*1*0,12</v>
          </cell>
          <cell r="G1327">
            <v>826.27</v>
          </cell>
        </row>
        <row r="1328">
          <cell r="C1328" t="str">
            <v>"Ростовавтомост", ОАО</v>
          </cell>
          <cell r="D1328" t="str">
            <v>Плита берегоукрепительная ПЛ 1*1*0,16</v>
          </cell>
          <cell r="G1328">
            <v>890.68</v>
          </cell>
        </row>
        <row r="1329">
          <cell r="C1329" t="str">
            <v>"Ростовавтомост", ОАО</v>
          </cell>
          <cell r="D1329" t="str">
            <v>Плита дорожная ПД-2-6-14</v>
          </cell>
          <cell r="G1329">
            <v>7094.07</v>
          </cell>
        </row>
        <row r="1330">
          <cell r="C1330" t="str">
            <v>"Ростовавтомост", ОАО</v>
          </cell>
          <cell r="D1330" t="str">
            <v>Плита мощения ПМ-12</v>
          </cell>
          <cell r="G1330">
            <v>5344.07</v>
          </cell>
        </row>
        <row r="1331">
          <cell r="C1331" t="str">
            <v>"Ростовавтомост", ОАО</v>
          </cell>
          <cell r="D1331" t="str">
            <v>Плита перекрытия колодца ППК 16 (1,5*1,5)</v>
          </cell>
          <cell r="G1331">
            <v>2331.36</v>
          </cell>
        </row>
        <row r="1332">
          <cell r="C1332" t="str">
            <v>"Ростовавтомост", ОАО</v>
          </cell>
          <cell r="D1332" t="str">
            <v>Плита перекрытия колодца ППК 16-2 (3,0*1,5)</v>
          </cell>
          <cell r="G1332">
            <v>6462.71</v>
          </cell>
        </row>
        <row r="1333">
          <cell r="C1333" t="str">
            <v>"Ростовавтомост", ОАО</v>
          </cell>
          <cell r="D1333" t="str">
            <v>Плита перекрытия колодца ППК 16-3 (3,0*1,5)</v>
          </cell>
          <cell r="G1333">
            <v>5462.71</v>
          </cell>
        </row>
        <row r="1334">
          <cell r="C1334" t="str">
            <v>"Ростовавтомост", ОАО</v>
          </cell>
          <cell r="D1334" t="str">
            <v>Плита переходная П-400.124.25-Т-А111</v>
          </cell>
          <cell r="G1334">
            <v>10826.27</v>
          </cell>
        </row>
        <row r="1335">
          <cell r="C1335" t="str">
            <v>"Ростовавтомост", ОАО</v>
          </cell>
          <cell r="D1335" t="str">
            <v>Плита переходная П-400.98.25-Т-А111</v>
          </cell>
          <cell r="G1335">
            <v>8653.39</v>
          </cell>
        </row>
        <row r="1336">
          <cell r="C1336" t="str">
            <v>"Ростовавтомост", ОАО</v>
          </cell>
          <cell r="D1336" t="str">
            <v>Плита переходная П-600.124.30-Т-А111</v>
          </cell>
          <cell r="G1336">
            <v>20264.41</v>
          </cell>
        </row>
        <row r="1337">
          <cell r="C1337" t="str">
            <v>"Ростовавтомост", ОАО</v>
          </cell>
          <cell r="D1337" t="str">
            <v>Плита переходная П-600.98.30-Т-А111</v>
          </cell>
          <cell r="G1337">
            <v>16294.07</v>
          </cell>
        </row>
        <row r="1338">
          <cell r="C1338" t="str">
            <v>"Ростовавтомост", ОАО</v>
          </cell>
          <cell r="D1338" t="str">
            <v>Плита переходная П-800.124.40-Т-А111</v>
          </cell>
          <cell r="G1338">
            <v>35505.08</v>
          </cell>
        </row>
        <row r="1339">
          <cell r="C1339" t="str">
            <v>"Ростовавтомост", ОАО</v>
          </cell>
          <cell r="D1339" t="str">
            <v>Плита переходная П-800.98.40-Т-А111</v>
          </cell>
          <cell r="G1339">
            <v>28081.360000000001</v>
          </cell>
        </row>
        <row r="1340">
          <cell r="C1340" t="str">
            <v>"Ростовавтомост", ОАО</v>
          </cell>
          <cell r="D1340" t="str">
            <v>Раствор М-100</v>
          </cell>
          <cell r="G1340">
            <v>4245.76</v>
          </cell>
        </row>
        <row r="1341">
          <cell r="C1341" t="str">
            <v>"Ростовавтомост", ОАО</v>
          </cell>
          <cell r="D1341" t="str">
            <v>Раствор М-150</v>
          </cell>
          <cell r="G1341">
            <v>4550.8500000000004</v>
          </cell>
        </row>
        <row r="1342">
          <cell r="C1342" t="str">
            <v>"Ростовавтомост", ОАО</v>
          </cell>
          <cell r="D1342" t="str">
            <v>Раствор М-200</v>
          </cell>
          <cell r="G1342">
            <v>4772.88</v>
          </cell>
        </row>
        <row r="1343">
          <cell r="C1343" t="str">
            <v>"Ростовавтомост", ОАО</v>
          </cell>
          <cell r="D1343" t="str">
            <v>Свая С-10-35-Т1</v>
          </cell>
          <cell r="G1343">
            <v>13246.61</v>
          </cell>
        </row>
        <row r="1344">
          <cell r="C1344" t="str">
            <v>"Ростовавтомост", ОАО</v>
          </cell>
          <cell r="D1344" t="str">
            <v>Свая С-10-35-Т2</v>
          </cell>
          <cell r="G1344">
            <v>15844.92</v>
          </cell>
        </row>
        <row r="1345">
          <cell r="C1345" t="str">
            <v>"Ростовавтомост", ОАО</v>
          </cell>
          <cell r="D1345" t="str">
            <v>Свая С-10-35-Т3</v>
          </cell>
          <cell r="G1345">
            <v>17765.25</v>
          </cell>
        </row>
        <row r="1346">
          <cell r="C1346" t="str">
            <v>"Ростовавтомост", ОАО</v>
          </cell>
          <cell r="D1346" t="str">
            <v>Свая С-10-35-Т4</v>
          </cell>
          <cell r="G1346">
            <v>20672.88</v>
          </cell>
        </row>
        <row r="1347">
          <cell r="C1347" t="str">
            <v>"Ростовавтомост", ОАО</v>
          </cell>
          <cell r="D1347" t="str">
            <v>Свая С-10-35-Т5</v>
          </cell>
          <cell r="G1347">
            <v>22350.85</v>
          </cell>
        </row>
        <row r="1348">
          <cell r="C1348" t="str">
            <v>"Ростовавтомост", ОАО</v>
          </cell>
          <cell r="D1348" t="str">
            <v>Свая С-10-35-Т6</v>
          </cell>
          <cell r="G1348">
            <v>26042.37</v>
          </cell>
        </row>
        <row r="1349">
          <cell r="C1349" t="str">
            <v>"Ростовавтомост", ОАО</v>
          </cell>
          <cell r="D1349" t="str">
            <v>Свая С-12-35-Т3</v>
          </cell>
          <cell r="G1349">
            <v>21522.03</v>
          </cell>
        </row>
        <row r="1350">
          <cell r="C1350" t="str">
            <v>"Ростовавтомост", ОАО</v>
          </cell>
          <cell r="D1350" t="str">
            <v>Свая С-12-35-Т4</v>
          </cell>
          <cell r="G1350">
            <v>24832.2</v>
          </cell>
        </row>
        <row r="1351">
          <cell r="C1351" t="str">
            <v>"Ростовавтомост", ОАО</v>
          </cell>
          <cell r="D1351" t="str">
            <v>Свая С-12-35-Т5</v>
          </cell>
          <cell r="G1351">
            <v>26561.02</v>
          </cell>
        </row>
        <row r="1352">
          <cell r="C1352" t="str">
            <v>"Ростовавтомост", ОАО</v>
          </cell>
          <cell r="D1352" t="str">
            <v>Свая С-12-35-Т6</v>
          </cell>
          <cell r="G1352">
            <v>31072.03</v>
          </cell>
        </row>
        <row r="1353">
          <cell r="C1353" t="str">
            <v>"Ростовавтомост", ОАО</v>
          </cell>
          <cell r="D1353" t="str">
            <v>Свая С-12-35-Т7</v>
          </cell>
          <cell r="G1353">
            <v>34049.15</v>
          </cell>
        </row>
        <row r="1354">
          <cell r="C1354" t="str">
            <v>"Ростовавтомост", ОАО</v>
          </cell>
          <cell r="D1354" t="str">
            <v>Свая С-13-35-Т4</v>
          </cell>
          <cell r="G1354">
            <v>26914.41</v>
          </cell>
        </row>
        <row r="1355">
          <cell r="C1355" t="str">
            <v>"Ростовавтомост", ОАО</v>
          </cell>
          <cell r="D1355" t="str">
            <v>Свая С-13-35-Т5</v>
          </cell>
          <cell r="G1355">
            <v>29043.22</v>
          </cell>
        </row>
        <row r="1356">
          <cell r="C1356" t="str">
            <v>"Ростовавтомост", ОАО</v>
          </cell>
          <cell r="D1356" t="str">
            <v>Свая С-13-35-Т6</v>
          </cell>
          <cell r="G1356">
            <v>33742.370000000003</v>
          </cell>
        </row>
        <row r="1357">
          <cell r="C1357" t="str">
            <v>"Ростовавтомост", ОАО</v>
          </cell>
          <cell r="D1357" t="str">
            <v>Свая С-13-35-Т7</v>
          </cell>
          <cell r="G1357">
            <v>37288.980000000003</v>
          </cell>
        </row>
        <row r="1358">
          <cell r="C1358" t="str">
            <v>"Ростовавтомост", ОАО</v>
          </cell>
          <cell r="D1358" t="str">
            <v>Свая С-14-35-Т5</v>
          </cell>
          <cell r="G1358">
            <v>31255.93</v>
          </cell>
        </row>
        <row r="1359">
          <cell r="C1359" t="str">
            <v>"Ростовавтомост", ОАО</v>
          </cell>
          <cell r="D1359" t="str">
            <v>Свая С-14-35-Т6</v>
          </cell>
          <cell r="G1359">
            <v>36128.81</v>
          </cell>
        </row>
        <row r="1360">
          <cell r="C1360" t="str">
            <v>"Ростовавтомост", ОАО</v>
          </cell>
          <cell r="D1360" t="str">
            <v>Свая С-14-35-Т7</v>
          </cell>
          <cell r="G1360">
            <v>39942.370000000003</v>
          </cell>
        </row>
        <row r="1361">
          <cell r="C1361" t="str">
            <v>"Ростовавтомост", ОАО</v>
          </cell>
          <cell r="D1361" t="str">
            <v>Свая С-15-35-Т6</v>
          </cell>
          <cell r="G1361">
            <v>38759.32</v>
          </cell>
        </row>
        <row r="1362">
          <cell r="C1362" t="str">
            <v>"Ростовавтомост", ОАО</v>
          </cell>
          <cell r="D1362" t="str">
            <v>Свая С-15-35-Т7</v>
          </cell>
          <cell r="G1362">
            <v>43307.63</v>
          </cell>
        </row>
        <row r="1363">
          <cell r="C1363" t="str">
            <v>"Ростовавтомост", ОАО</v>
          </cell>
          <cell r="D1363" t="str">
            <v>Свая С-16-35-Т7</v>
          </cell>
          <cell r="G1363">
            <v>46145.760000000002</v>
          </cell>
        </row>
        <row r="1364">
          <cell r="C1364" t="str">
            <v>"Ростовавтомост", ОАО</v>
          </cell>
          <cell r="D1364" t="str">
            <v>Свая С-8-35-Т1</v>
          </cell>
          <cell r="G1364">
            <v>10787.29</v>
          </cell>
        </row>
        <row r="1365">
          <cell r="C1365" t="str">
            <v>"Ростовавтомост", ОАО</v>
          </cell>
          <cell r="D1365" t="str">
            <v>Свая С-8-35-Т2</v>
          </cell>
          <cell r="G1365">
            <v>12915.25</v>
          </cell>
        </row>
        <row r="1366">
          <cell r="C1366" t="str">
            <v>"Ростовавтомост", ОАО</v>
          </cell>
          <cell r="D1366" t="str">
            <v>Свая С-8-35-Т3</v>
          </cell>
          <cell r="G1366">
            <v>14555.08</v>
          </cell>
        </row>
        <row r="1367">
          <cell r="C1367" t="str">
            <v>"Ростовавтомост", ОАО</v>
          </cell>
          <cell r="D1367" t="str">
            <v>Свая С-8-35-Т4</v>
          </cell>
          <cell r="G1367">
            <v>16833.05</v>
          </cell>
        </row>
        <row r="1368">
          <cell r="C1368" t="str">
            <v>"Ростовавтомост", ОАО</v>
          </cell>
          <cell r="D1368" t="str">
            <v>Свая С-8-35-Т5</v>
          </cell>
          <cell r="G1368">
            <v>18283.900000000001</v>
          </cell>
        </row>
        <row r="1369">
          <cell r="C1369" t="str">
            <v>"Ростовавтомост", ОАО</v>
          </cell>
          <cell r="D1369" t="str">
            <v>Свая С-8-35-Т6</v>
          </cell>
          <cell r="G1369">
            <v>21755.08</v>
          </cell>
        </row>
        <row r="1370">
          <cell r="C1370" t="str">
            <v>"Ростовавтомост", ОАО</v>
          </cell>
          <cell r="D1370" t="str">
            <v>Свая С-9-35-Т1</v>
          </cell>
          <cell r="G1370">
            <v>12537.29</v>
          </cell>
        </row>
        <row r="1371">
          <cell r="C1371" t="str">
            <v>"Ростовавтомост", ОАО</v>
          </cell>
          <cell r="D1371" t="str">
            <v>Свая С-9-35-Т2</v>
          </cell>
          <cell r="G1371">
            <v>14887.29</v>
          </cell>
        </row>
        <row r="1372">
          <cell r="C1372" t="str">
            <v>"Ростовавтомост", ОАО</v>
          </cell>
          <cell r="D1372" t="str">
            <v>Свая С-9-35-Т3</v>
          </cell>
          <cell r="G1372">
            <v>16476.27</v>
          </cell>
        </row>
        <row r="1373">
          <cell r="C1373" t="str">
            <v>"Ростовавтомост", ОАО</v>
          </cell>
          <cell r="D1373" t="str">
            <v>Свая С-9-35-Т4</v>
          </cell>
          <cell r="G1373">
            <v>19044.07</v>
          </cell>
        </row>
        <row r="1374">
          <cell r="C1374" t="str">
            <v>"Ростовавтомост", ОАО</v>
          </cell>
          <cell r="D1374" t="str">
            <v>Свая С-9-35-Т5</v>
          </cell>
          <cell r="G1374">
            <v>19284.75</v>
          </cell>
        </row>
        <row r="1375">
          <cell r="C1375" t="str">
            <v>"Ростовавтомост", ОАО</v>
          </cell>
          <cell r="D1375" t="str">
            <v>Свая С-9-35-Т6</v>
          </cell>
          <cell r="G1375">
            <v>21840.68</v>
          </cell>
        </row>
        <row r="1376">
          <cell r="C1376" t="str">
            <v>"Ростовавтомост", ОАО</v>
          </cell>
          <cell r="D1376" t="str">
            <v>Фундаментный блок ФБС 12-3-6</v>
          </cell>
          <cell r="G1376">
            <v>1073.73</v>
          </cell>
        </row>
        <row r="1377">
          <cell r="C1377" t="str">
            <v>"Ростовавтомост", ОАО</v>
          </cell>
          <cell r="D1377" t="str">
            <v>Фундаментный блок ФБС 12-4-6</v>
          </cell>
          <cell r="G1377">
            <v>1398.31</v>
          </cell>
        </row>
        <row r="1378">
          <cell r="C1378" t="str">
            <v>"Ростовавтомост", ОАО</v>
          </cell>
          <cell r="D1378" t="str">
            <v>Фундаментный блок ФБС 12-5-6</v>
          </cell>
          <cell r="G1378">
            <v>1747.46</v>
          </cell>
        </row>
        <row r="1379">
          <cell r="C1379" t="str">
            <v>"Ростовавтомост", ОАО</v>
          </cell>
          <cell r="D1379" t="str">
            <v>Фундаментный блок ФБС 16-3-6</v>
          </cell>
          <cell r="G1379">
            <v>1431.36</v>
          </cell>
        </row>
        <row r="1380">
          <cell r="C1380" t="str">
            <v>"Ростовавтомост", ОАО</v>
          </cell>
          <cell r="D1380" t="str">
            <v>Фундаментный блок ФБС 16-4-6</v>
          </cell>
          <cell r="G1380">
            <v>1864.41</v>
          </cell>
        </row>
        <row r="1381">
          <cell r="C1381" t="str">
            <v>"Ростовавтомост", ОАО</v>
          </cell>
          <cell r="D1381" t="str">
            <v>Фундаментный блок ФБС 24-3-6</v>
          </cell>
          <cell r="G1381">
            <v>2146.61</v>
          </cell>
        </row>
        <row r="1382">
          <cell r="C1382" t="str">
            <v>"Ростовавтомост", ОАО</v>
          </cell>
          <cell r="D1382" t="str">
            <v>Фундаментный блок ФБС 24-4-6</v>
          </cell>
          <cell r="G1382">
            <v>2796.61</v>
          </cell>
        </row>
        <row r="1383">
          <cell r="C1383" t="str">
            <v>"Ростовавтомост", ОАО</v>
          </cell>
          <cell r="D1383" t="str">
            <v>Фундаментный блок ФБС 24-5-6</v>
          </cell>
          <cell r="G1383">
            <v>3494.92</v>
          </cell>
        </row>
        <row r="1384">
          <cell r="C1384" t="str">
            <v>"Ростовавтомост", ОАО</v>
          </cell>
          <cell r="D1384" t="str">
            <v>Фундаментный блок ФБС 24-6-6</v>
          </cell>
          <cell r="G1384">
            <v>4196.6099999999997</v>
          </cell>
        </row>
        <row r="1385">
          <cell r="C1385" t="str">
            <v>"Ростовавтомост", ОАО</v>
          </cell>
          <cell r="D1385" t="str">
            <v>Фундаментный блок ФБС 8-3-6</v>
          </cell>
          <cell r="G1385">
            <v>715.25</v>
          </cell>
        </row>
        <row r="1386">
          <cell r="C1386" t="str">
            <v>"Ростовавтомост", ОАО</v>
          </cell>
          <cell r="D1386" t="str">
            <v>Фундаментный блок ФБС 8-4-6</v>
          </cell>
          <cell r="G1386">
            <v>932.2</v>
          </cell>
        </row>
        <row r="1387">
          <cell r="C1387" t="str">
            <v>"РОСМОНТАЖ", ООО</v>
          </cell>
          <cell r="D1387" t="str">
            <v>Бетон М-100 В-7,5 П-2</v>
          </cell>
          <cell r="G1387">
            <v>2372.0300000000002</v>
          </cell>
        </row>
        <row r="1388">
          <cell r="C1388" t="str">
            <v>"РОСМОНТАЖ", ООО</v>
          </cell>
          <cell r="D1388" t="str">
            <v>Бетон М-150 В-12,5 П-2</v>
          </cell>
          <cell r="G1388">
            <v>2419.4899999999998</v>
          </cell>
        </row>
        <row r="1389">
          <cell r="C1389" t="str">
            <v>"РОСМОНТАЖ", ООО</v>
          </cell>
          <cell r="D1389" t="str">
            <v>Бетон М-200 В-15,0 П-2</v>
          </cell>
          <cell r="G1389">
            <v>2572.88</v>
          </cell>
        </row>
        <row r="1390">
          <cell r="C1390" t="str">
            <v>"РОСМОНТАЖ", ООО</v>
          </cell>
          <cell r="D1390" t="str">
            <v>Бетон М-250 В-20,0 П-2</v>
          </cell>
          <cell r="G1390">
            <v>2727.12</v>
          </cell>
        </row>
        <row r="1391">
          <cell r="C1391" t="str">
            <v>"РОСМОНТАЖ", ООО</v>
          </cell>
          <cell r="D1391" t="str">
            <v>Бетон М-300 В-22,5 П-2</v>
          </cell>
          <cell r="G1391">
            <v>2822.03</v>
          </cell>
        </row>
        <row r="1392">
          <cell r="C1392" t="str">
            <v>"РОСМОНТАЖ", ООО</v>
          </cell>
          <cell r="D1392" t="str">
            <v>Бетон М-350 В-25,0 П-2</v>
          </cell>
          <cell r="G1392">
            <v>2892.37</v>
          </cell>
        </row>
        <row r="1393">
          <cell r="C1393" t="str">
            <v>"РОСМОНТАЖ", ООО</v>
          </cell>
          <cell r="D1393" t="str">
            <v>Бетон М-400 В-30,0 П-2</v>
          </cell>
          <cell r="G1393">
            <v>3042.37</v>
          </cell>
        </row>
        <row r="1394">
          <cell r="C1394" t="str">
            <v>"РОСМОНТАЖ", ООО</v>
          </cell>
          <cell r="D1394" t="str">
            <v>Бетон М-100 В-7,5 П-3</v>
          </cell>
          <cell r="G1394">
            <v>2391.5300000000002</v>
          </cell>
        </row>
        <row r="1395">
          <cell r="C1395" t="str">
            <v>"РОСМОНТАЖ", ООО</v>
          </cell>
          <cell r="D1395" t="str">
            <v>Бетон М-150 В-12,5 П-3</v>
          </cell>
          <cell r="G1395">
            <v>2464.41</v>
          </cell>
        </row>
        <row r="1396">
          <cell r="C1396" t="str">
            <v>"РОСМОНТАЖ", ООО</v>
          </cell>
          <cell r="D1396" t="str">
            <v>Бетон М-200 В-15,0 П-3</v>
          </cell>
          <cell r="G1396">
            <v>2622.88</v>
          </cell>
        </row>
        <row r="1397">
          <cell r="C1397" t="str">
            <v>"РОСМОНТАЖ", ООО</v>
          </cell>
          <cell r="D1397" t="str">
            <v>Бетон М-250 В-20,0 П-3</v>
          </cell>
          <cell r="G1397">
            <v>2824.58</v>
          </cell>
        </row>
        <row r="1398">
          <cell r="C1398" t="str">
            <v>"РОСМОНТАЖ", ООО</v>
          </cell>
          <cell r="D1398" t="str">
            <v>Бетон М-300 В-22,5 П-3</v>
          </cell>
          <cell r="G1398">
            <v>2885.59</v>
          </cell>
        </row>
        <row r="1399">
          <cell r="C1399" t="str">
            <v>"РОСМОНТАЖ", ООО</v>
          </cell>
          <cell r="D1399" t="str">
            <v>Бетон М-350 В-25,0 П-3</v>
          </cell>
          <cell r="G1399">
            <v>2970.34</v>
          </cell>
        </row>
        <row r="1400">
          <cell r="C1400" t="str">
            <v>"РОСМОНТАЖ", ООО</v>
          </cell>
          <cell r="D1400" t="str">
            <v>Бетон М-400 В-30,0 П-3</v>
          </cell>
          <cell r="G1400">
            <v>3162.71</v>
          </cell>
        </row>
        <row r="1401">
          <cell r="C1401" t="str">
            <v>"РОСМОНТАЖ", ООО</v>
          </cell>
          <cell r="D1401" t="str">
            <v>Бетон М-200 В-15,0 П-4</v>
          </cell>
          <cell r="G1401">
            <v>2728.81</v>
          </cell>
        </row>
        <row r="1402">
          <cell r="C1402" t="str">
            <v>"РОСМОНТАЖ", ООО</v>
          </cell>
          <cell r="D1402" t="str">
            <v>Бетон М-250 В-20,0 П-4</v>
          </cell>
          <cell r="G1402">
            <v>2933.9</v>
          </cell>
        </row>
        <row r="1403">
          <cell r="C1403" t="str">
            <v>"РОСМОНТАЖ", ООО</v>
          </cell>
          <cell r="D1403" t="str">
            <v>Бетон М-300 В-22,5 П-4</v>
          </cell>
          <cell r="G1403">
            <v>3011.86</v>
          </cell>
        </row>
        <row r="1404">
          <cell r="C1404" t="str">
            <v>"РОСМОНТАЖ", ООО</v>
          </cell>
          <cell r="D1404" t="str">
            <v>Бетон М-350 В-25,0 П-4</v>
          </cell>
          <cell r="G1404">
            <v>3095.76</v>
          </cell>
        </row>
        <row r="1405">
          <cell r="C1405" t="str">
            <v>"РОСМОНТАЖ", ООО</v>
          </cell>
          <cell r="D1405" t="str">
            <v>Бетон М-400 В-30,0 П-4</v>
          </cell>
          <cell r="G1405">
            <v>3222.03</v>
          </cell>
        </row>
        <row r="1406">
          <cell r="C1406" t="str">
            <v>"РОСМОНТАЖ", ООО</v>
          </cell>
          <cell r="D1406" t="str">
            <v>Керамзитобетон М-100 В-7,5</v>
          </cell>
          <cell r="G1406">
            <v>3050.85</v>
          </cell>
        </row>
        <row r="1407">
          <cell r="C1407" t="str">
            <v>"РОСМОНТАЖ", ООО</v>
          </cell>
          <cell r="D1407" t="str">
            <v>Керамзитобетон М-150 В-12,5</v>
          </cell>
          <cell r="G1407">
            <v>3305.08</v>
          </cell>
        </row>
        <row r="1408">
          <cell r="C1408" t="str">
            <v>"РОСМОНТАЖ", ООО</v>
          </cell>
          <cell r="D1408" t="str">
            <v>Раствор М-50</v>
          </cell>
          <cell r="G1408">
            <v>2128.81</v>
          </cell>
        </row>
        <row r="1409">
          <cell r="C1409" t="str">
            <v>"РОСМОНТАЖ", ООО</v>
          </cell>
          <cell r="D1409" t="str">
            <v>Раствор М-75</v>
          </cell>
          <cell r="G1409">
            <v>2296.61</v>
          </cell>
        </row>
        <row r="1410">
          <cell r="C1410" t="str">
            <v>"РОСМОНТАЖ", ООО</v>
          </cell>
          <cell r="D1410" t="str">
            <v>Раствор М-100</v>
          </cell>
          <cell r="G1410">
            <v>2480.5100000000002</v>
          </cell>
        </row>
        <row r="1411">
          <cell r="C1411" t="str">
            <v>"РОСМОНТАЖ", ООО</v>
          </cell>
          <cell r="D1411" t="str">
            <v>Раствор М-150</v>
          </cell>
          <cell r="G1411">
            <v>2727.97</v>
          </cell>
        </row>
        <row r="1412">
          <cell r="C1412" t="str">
            <v>"РОСМОНТАЖ", ООО</v>
          </cell>
          <cell r="D1412" t="str">
            <v>Раствор М-200</v>
          </cell>
          <cell r="G1412">
            <v>2906.78</v>
          </cell>
        </row>
        <row r="1413">
          <cell r="C1413" t="str">
            <v>"Стройматериалы", ЗАО</v>
          </cell>
          <cell r="D1413" t="str">
            <v>Бордюр БР 100.20.8</v>
          </cell>
          <cell r="G1413">
            <v>207.63</v>
          </cell>
        </row>
        <row r="1414">
          <cell r="C1414" t="str">
            <v>"Стройматериалы", ЗАО</v>
          </cell>
          <cell r="D1414" t="str">
            <v>Бордюр БР 100.23.8</v>
          </cell>
          <cell r="G1414">
            <v>211.86</v>
          </cell>
        </row>
        <row r="1415">
          <cell r="C1415" t="str">
            <v>"Стройматериалы", ЗАО</v>
          </cell>
          <cell r="D1415" t="str">
            <v>Бордюр БР 100.30.15</v>
          </cell>
          <cell r="G1415">
            <v>449.15</v>
          </cell>
        </row>
        <row r="1416">
          <cell r="C1416" t="str">
            <v>"Стройматериалы", ЗАО</v>
          </cell>
          <cell r="D1416" t="str">
            <v>Бордюр БР 100.30.18</v>
          </cell>
          <cell r="G1416">
            <v>584.75</v>
          </cell>
        </row>
        <row r="1417">
          <cell r="C1417" t="str">
            <v>"Стройматериалы", ЗАО</v>
          </cell>
          <cell r="D1417" t="str">
            <v>Бордюр БР 300.30.15</v>
          </cell>
          <cell r="G1417">
            <v>1347.46</v>
          </cell>
        </row>
        <row r="1418">
          <cell r="C1418" t="str">
            <v>"Стройматериалы", ЗАО</v>
          </cell>
          <cell r="D1418" t="str">
            <v>Бордюр БР 50.21.6</v>
          </cell>
          <cell r="G1418">
            <v>118.64</v>
          </cell>
        </row>
        <row r="1419">
          <cell r="C1419" t="str">
            <v>"Стройматериалы", ЗАО</v>
          </cell>
          <cell r="D1419" t="str">
            <v>Вкладыш оголовка ВЧ-12</v>
          </cell>
          <cell r="G1419">
            <v>474.58</v>
          </cell>
        </row>
        <row r="1420">
          <cell r="C1420" t="str">
            <v>"Стройматериалы", ЗАО</v>
          </cell>
          <cell r="D1420" t="str">
            <v>Дорожная плита 1П30-18-10</v>
          </cell>
          <cell r="G1420">
            <v>7559.32</v>
          </cell>
        </row>
        <row r="1421">
          <cell r="C1421" t="str">
            <v>"Стройматериалы", ЗАО</v>
          </cell>
          <cell r="D1421" t="str">
            <v>Дорожная плита 1П30-18-30</v>
          </cell>
          <cell r="G1421">
            <v>7711.86</v>
          </cell>
        </row>
        <row r="1422">
          <cell r="C1422" t="str">
            <v>"Стройматериалы", ЗАО</v>
          </cell>
          <cell r="D1422" t="str">
            <v>Дорожная плита 2П30-18-10</v>
          </cell>
          <cell r="G1422">
            <v>7203.39</v>
          </cell>
        </row>
        <row r="1423">
          <cell r="C1423" t="str">
            <v>"Стройматериалы", ЗАО</v>
          </cell>
          <cell r="D1423" t="str">
            <v>Дорожная плита 2П30-18-30</v>
          </cell>
          <cell r="G1423">
            <v>7457.63</v>
          </cell>
        </row>
        <row r="1424">
          <cell r="C1424" t="str">
            <v>"Стройматериалы", ЗАО</v>
          </cell>
          <cell r="D1424" t="str">
            <v>Плита перекрытия колодцев ПД 1,2-1,2</v>
          </cell>
          <cell r="G1424">
            <v>3898.31</v>
          </cell>
        </row>
        <row r="1425">
          <cell r="C1425" t="str">
            <v>"Стройматериалы", ЗАО</v>
          </cell>
          <cell r="D1425" t="str">
            <v>Плита перекрытия колодцев ПД 1,2-1,2л</v>
          </cell>
          <cell r="G1425">
            <v>3559.32</v>
          </cell>
        </row>
        <row r="1426">
          <cell r="C1426" t="str">
            <v>"Стройматериалы", ЗАО</v>
          </cell>
          <cell r="D1426" t="str">
            <v>Плита перекрытия колодцев  ПД 1,2-1,2о</v>
          </cell>
          <cell r="G1426">
            <v>3559.32</v>
          </cell>
        </row>
        <row r="1427">
          <cell r="C1427" t="str">
            <v>"Стройматериалы", ЗАО</v>
          </cell>
          <cell r="D1427" t="str">
            <v>Плита перекрытия колодцев ПД 1,7-1,7</v>
          </cell>
          <cell r="G1427">
            <v>6296.61</v>
          </cell>
        </row>
        <row r="1428">
          <cell r="C1428" t="str">
            <v>"Стройматериалы", ЗАО</v>
          </cell>
          <cell r="D1428" t="str">
            <v>Плита перекрытия колодцев ПД 1,7-1,7л</v>
          </cell>
          <cell r="G1428">
            <v>6686.44</v>
          </cell>
        </row>
        <row r="1429">
          <cell r="C1429" t="str">
            <v>"Стройматериалы", ЗАО</v>
          </cell>
          <cell r="D1429" t="str">
            <v>Плита перекрытия колодцев ПД 1,7-1,7о</v>
          </cell>
          <cell r="G1429">
            <v>6686.44</v>
          </cell>
        </row>
        <row r="1430">
          <cell r="C1430" t="str">
            <v>"Стройматериалы", ЗАО</v>
          </cell>
          <cell r="D1430" t="str">
            <v>Дорожные плиты ПД 2-6</v>
          </cell>
          <cell r="G1430">
            <v>9516.9500000000007</v>
          </cell>
        </row>
        <row r="1431">
          <cell r="C1431" t="str">
            <v>"Стройматериалы", ЗАО</v>
          </cell>
          <cell r="D1431" t="str">
            <v>Дорожные плиты ПДН-АтV-15</v>
          </cell>
          <cell r="G1431">
            <v>18305.080000000002</v>
          </cell>
        </row>
        <row r="1432">
          <cell r="C1432" t="str">
            <v>"Стройматериалы", ЗАО</v>
          </cell>
          <cell r="D1432" t="str">
            <v>Дорожные плиты ПАГ-14</v>
          </cell>
          <cell r="G1432">
            <v>18389.830000000002</v>
          </cell>
        </row>
        <row r="1433">
          <cell r="C1433" t="str">
            <v>"Стройматериалы", ЗАО</v>
          </cell>
          <cell r="D1433" t="str">
            <v>Канализационный люк Кл-0,8-0,1</v>
          </cell>
          <cell r="G1433">
            <v>932.2</v>
          </cell>
        </row>
        <row r="1434">
          <cell r="C1434" t="str">
            <v>"Стройматериалы", ЗАО</v>
          </cell>
          <cell r="D1434" t="str">
            <v>Колодцы кабельные ККС-2-80 в</v>
          </cell>
          <cell r="G1434">
            <v>3432.2</v>
          </cell>
        </row>
        <row r="1435">
          <cell r="C1435" t="str">
            <v>"Стройматериалы", ЗАО</v>
          </cell>
          <cell r="D1435" t="str">
            <v>Колодцы кабельные ККС-2-80 н</v>
          </cell>
          <cell r="G1435">
            <v>3677.97</v>
          </cell>
        </row>
        <row r="1436">
          <cell r="C1436" t="str">
            <v>"Стройматериалы", ЗАО</v>
          </cell>
          <cell r="D1436" t="str">
            <v>Колодцы кабельные ККС-2-10 в</v>
          </cell>
          <cell r="G1436">
            <v>3474.58</v>
          </cell>
        </row>
        <row r="1437">
          <cell r="C1437" t="str">
            <v>"Стройматериалы", ЗАО</v>
          </cell>
          <cell r="D1437" t="str">
            <v>Колодцы кабельные ККС-2-10 н</v>
          </cell>
          <cell r="G1437">
            <v>3720.34</v>
          </cell>
        </row>
        <row r="1438">
          <cell r="C1438" t="str">
            <v>"Стройматериалы", ЗАО</v>
          </cell>
          <cell r="D1438" t="str">
            <v>Колодцы кабельные ККС-3-80 в</v>
          </cell>
          <cell r="G1438">
            <v>5398.31</v>
          </cell>
        </row>
        <row r="1439">
          <cell r="C1439" t="str">
            <v>"Стройматериалы", ЗАО</v>
          </cell>
          <cell r="D1439" t="str">
            <v>Колодцы кабельные ККС-3-80 н</v>
          </cell>
          <cell r="G1439">
            <v>5779.66</v>
          </cell>
        </row>
        <row r="1440">
          <cell r="C1440" t="str">
            <v>"Стройматериалы", ЗАО</v>
          </cell>
          <cell r="D1440" t="str">
            <v>Колодцы кабельные ККС-3-10 в</v>
          </cell>
          <cell r="G1440">
            <v>5474.58</v>
          </cell>
        </row>
        <row r="1441">
          <cell r="C1441" t="str">
            <v>"Стройматериалы", ЗАО</v>
          </cell>
          <cell r="D1441" t="str">
            <v>Колодцы кабельные ККС-3-10 н</v>
          </cell>
          <cell r="G1441">
            <v>5805.08</v>
          </cell>
        </row>
        <row r="1442">
          <cell r="C1442" t="str">
            <v>"Стройматериалы", ЗАО</v>
          </cell>
          <cell r="D1442" t="str">
            <v>Колодцы кабельные ККС-4-10 в</v>
          </cell>
          <cell r="G1442">
            <v>7601.69</v>
          </cell>
        </row>
        <row r="1443">
          <cell r="C1443" t="str">
            <v>"Стройматериалы", ЗАО</v>
          </cell>
          <cell r="D1443" t="str">
            <v>Колодцы кабельные ККС-4-10 н</v>
          </cell>
          <cell r="G1443">
            <v>7644.07</v>
          </cell>
        </row>
        <row r="1444">
          <cell r="C1444" t="str">
            <v>"Стройматериалы", ЗАО</v>
          </cell>
          <cell r="D1444" t="str">
            <v>Колодцы кабельные ККС-4-80 в</v>
          </cell>
          <cell r="G1444">
            <v>7754.24</v>
          </cell>
        </row>
        <row r="1445">
          <cell r="C1445" t="str">
            <v>"Стройматериалы", ЗАО</v>
          </cell>
          <cell r="D1445" t="str">
            <v>Колодцы кабельные ККС-4-80 н</v>
          </cell>
          <cell r="G1445">
            <v>7754.24</v>
          </cell>
        </row>
        <row r="1446">
          <cell r="C1446" t="str">
            <v>"Стройматериалы", ЗАО</v>
          </cell>
          <cell r="D1446" t="str">
            <v>Колодцы кабельные ККС-5-10 в</v>
          </cell>
          <cell r="G1446">
            <v>10042.370000000001</v>
          </cell>
        </row>
        <row r="1447">
          <cell r="C1447" t="str">
            <v>"Стройматериалы", ЗАО</v>
          </cell>
          <cell r="D1447" t="str">
            <v>Колодцы кабельные ККС-5-10 н</v>
          </cell>
          <cell r="G1447">
            <v>10355.93</v>
          </cell>
        </row>
        <row r="1448">
          <cell r="C1448" t="str">
            <v>"Стройматериалы", ЗАО</v>
          </cell>
          <cell r="D1448" t="str">
            <v>Колодцы кабельные ККС-5-80 в</v>
          </cell>
          <cell r="G1448">
            <v>10296.61</v>
          </cell>
        </row>
        <row r="1449">
          <cell r="C1449" t="str">
            <v>"Стройматериалы", ЗАО</v>
          </cell>
          <cell r="D1449" t="str">
            <v>Колодцы кабельные ККС-5-80 н</v>
          </cell>
          <cell r="G1449">
            <v>10296.61</v>
          </cell>
        </row>
        <row r="1450">
          <cell r="C1450" t="str">
            <v>"Стройматериалы", ЗАО</v>
          </cell>
          <cell r="D1450" t="str">
            <v>Кольцо стеновое КС 10-6</v>
          </cell>
          <cell r="G1450">
            <v>2372.88</v>
          </cell>
        </row>
        <row r="1451">
          <cell r="C1451" t="str">
            <v>"Стройматериалы", ЗАО</v>
          </cell>
          <cell r="D1451" t="str">
            <v>Кольцо стеновое КС 10-9</v>
          </cell>
          <cell r="G1451">
            <v>3220.34</v>
          </cell>
        </row>
        <row r="1452">
          <cell r="C1452" t="str">
            <v>"Стройматериалы", ЗАО</v>
          </cell>
          <cell r="D1452" t="str">
            <v>Кольцо стеновое КС 15-6</v>
          </cell>
          <cell r="G1452">
            <v>3474.58</v>
          </cell>
        </row>
        <row r="1453">
          <cell r="C1453" t="str">
            <v>"Стройматериалы", ЗАО</v>
          </cell>
          <cell r="D1453" t="str">
            <v>Кольцо стеновое КС 15-9</v>
          </cell>
          <cell r="G1453">
            <v>4813.5600000000004</v>
          </cell>
        </row>
        <row r="1454">
          <cell r="C1454" t="str">
            <v>"Стройматериалы", ЗАО</v>
          </cell>
          <cell r="D1454" t="str">
            <v>Кольцо стеновое КС 20-6</v>
          </cell>
          <cell r="G1454">
            <v>4932.2</v>
          </cell>
        </row>
        <row r="1455">
          <cell r="C1455" t="str">
            <v>"Стройматериалы", ЗАО</v>
          </cell>
          <cell r="D1455" t="str">
            <v>Кольцо стеновое КС 20-9</v>
          </cell>
          <cell r="G1455">
            <v>6966.1</v>
          </cell>
        </row>
        <row r="1456">
          <cell r="C1456" t="str">
            <v>"Стройматериалы", ЗАО</v>
          </cell>
          <cell r="D1456" t="str">
            <v>Кольцо стеновое-септик КС 10-6с</v>
          </cell>
          <cell r="G1456">
            <v>3644.07</v>
          </cell>
        </row>
        <row r="1457">
          <cell r="C1457" t="str">
            <v>"Стройматериалы", ЗАО</v>
          </cell>
          <cell r="D1457" t="str">
            <v>Кольцо стеновое-септик КС 10-9с</v>
          </cell>
          <cell r="G1457">
            <v>4406.78</v>
          </cell>
        </row>
        <row r="1458">
          <cell r="C1458" t="str">
            <v>"Стройматериалы", ЗАО</v>
          </cell>
          <cell r="D1458" t="str">
            <v>Кольцо стеновое-септик КС 15-6с</v>
          </cell>
          <cell r="G1458">
            <v>6016.95</v>
          </cell>
        </row>
        <row r="1459">
          <cell r="C1459" t="str">
            <v>"Стройматериалы", ЗАО</v>
          </cell>
          <cell r="D1459" t="str">
            <v>Кольцо стеновое-септик КС 15-9с</v>
          </cell>
          <cell r="G1459">
            <v>7542.37</v>
          </cell>
        </row>
        <row r="1460">
          <cell r="C1460" t="str">
            <v>"Стройматериалы", ЗАО</v>
          </cell>
          <cell r="D1460" t="str">
            <v>Кольцо стеновое-септик КС 20-9с</v>
          </cell>
          <cell r="G1460">
            <v>11016.95</v>
          </cell>
        </row>
        <row r="1461">
          <cell r="C1461" t="str">
            <v>"Стройматериалы", ЗАО</v>
          </cell>
          <cell r="D1461" t="str">
            <v>Кольцо стеновое-септик КС 20-6с</v>
          </cell>
          <cell r="G1461">
            <v>9322.0300000000007</v>
          </cell>
        </row>
        <row r="1462">
          <cell r="C1462" t="str">
            <v>"Стройматериалы", ЗАО</v>
          </cell>
          <cell r="D1462" t="str">
            <v>Кольцо опорное КЦО-1 (КО-6)</v>
          </cell>
          <cell r="G1462">
            <v>830.51</v>
          </cell>
        </row>
        <row r="1463">
          <cell r="C1463" t="str">
            <v>"Стройматериалы", ЗАО</v>
          </cell>
          <cell r="D1463" t="str">
            <v>Лестничные ступени ЛС-11</v>
          </cell>
          <cell r="G1463">
            <v>542.37</v>
          </cell>
        </row>
        <row r="1464">
          <cell r="C1464" t="str">
            <v>"Стройматериалы", ЗАО</v>
          </cell>
          <cell r="D1464" t="str">
            <v>Лестничные ступени ЛС-11-1(2 з.д.)</v>
          </cell>
          <cell r="G1464">
            <v>711.86</v>
          </cell>
        </row>
        <row r="1465">
          <cell r="C1465" t="str">
            <v>"Стройматериалы", ЗАО</v>
          </cell>
          <cell r="D1465" t="str">
            <v>Лестничные ступени ЛС-11-1(4 з.д.)</v>
          </cell>
          <cell r="G1465">
            <v>822.03</v>
          </cell>
        </row>
        <row r="1466">
          <cell r="C1466" t="str">
            <v>"Стройматериалы", ЗАО</v>
          </cell>
          <cell r="D1466" t="str">
            <v>Лестничные ступени ЛС-12</v>
          </cell>
          <cell r="G1466">
            <v>618.64</v>
          </cell>
        </row>
        <row r="1467">
          <cell r="C1467" t="str">
            <v>"Стройматериалы", ЗАО</v>
          </cell>
          <cell r="D1467" t="str">
            <v>Лестничные ступени ЛС-12-1(2 з.д.)</v>
          </cell>
          <cell r="G1467">
            <v>788.14</v>
          </cell>
        </row>
        <row r="1468">
          <cell r="C1468" t="str">
            <v>"Стройматериалы", ЗАО</v>
          </cell>
          <cell r="D1468" t="str">
            <v>Лестничные ступени ЛС-12-1(4 з.д.)</v>
          </cell>
          <cell r="G1468">
            <v>906.78</v>
          </cell>
        </row>
        <row r="1469">
          <cell r="C1469" t="str">
            <v>"Стройматериалы", ЗАО</v>
          </cell>
          <cell r="D1469" t="str">
            <v>Лестничные ступени ЛС-14</v>
          </cell>
          <cell r="G1469">
            <v>686.44</v>
          </cell>
        </row>
        <row r="1470">
          <cell r="C1470" t="str">
            <v>"Стройматериалы", ЗАО</v>
          </cell>
          <cell r="D1470" t="str">
            <v>Лестничные ступени ЛС-14-1(2 з.д.)</v>
          </cell>
          <cell r="G1470">
            <v>864.41</v>
          </cell>
        </row>
        <row r="1471">
          <cell r="C1471" t="str">
            <v>"Стройматериалы", ЗАО</v>
          </cell>
          <cell r="D1471" t="str">
            <v>Лестничные ступени ЛС-14-1(4 з.д.)</v>
          </cell>
          <cell r="G1471">
            <v>983.05</v>
          </cell>
        </row>
        <row r="1472">
          <cell r="C1472" t="str">
            <v>"Стройматериалы", ЗАО</v>
          </cell>
          <cell r="D1472" t="str">
            <v>Лестнечный марш ЛМ 30.12.15-4с</v>
          </cell>
          <cell r="G1472">
            <v>9406.7800000000007</v>
          </cell>
        </row>
        <row r="1473">
          <cell r="C1473" t="str">
            <v>"Стройматериалы", ЗАО</v>
          </cell>
          <cell r="D1473" t="str">
            <v>Лестничная площадка 2ЛП 26.13-4К-с</v>
          </cell>
          <cell r="G1473">
            <v>6355.93</v>
          </cell>
        </row>
        <row r="1474">
          <cell r="C1474" t="str">
            <v>"Стройматериалы", ЗАО</v>
          </cell>
          <cell r="D1474" t="str">
            <v>Лоток Л-6-8</v>
          </cell>
          <cell r="G1474">
            <v>11610.17</v>
          </cell>
        </row>
        <row r="1475">
          <cell r="C1475" t="str">
            <v>"Стройматериалы", ЗАО</v>
          </cell>
          <cell r="D1475" t="str">
            <v>Лоток Л-7-8</v>
          </cell>
          <cell r="G1475">
            <v>13389.83</v>
          </cell>
        </row>
        <row r="1476">
          <cell r="C1476" t="str">
            <v>"Стройматериалы", ЗАО</v>
          </cell>
          <cell r="D1476" t="str">
            <v>Лоток Л-6-8(3м)</v>
          </cell>
          <cell r="G1476">
            <v>6016.95</v>
          </cell>
        </row>
        <row r="1477">
          <cell r="C1477" t="str">
            <v>"Стройматериалы", ЗАО</v>
          </cell>
          <cell r="D1477" t="str">
            <v>Лоток Л-4-8</v>
          </cell>
          <cell r="G1477">
            <v>8771.19</v>
          </cell>
        </row>
        <row r="1478">
          <cell r="C1478" t="str">
            <v>"Стройматериалы", ЗАО</v>
          </cell>
          <cell r="D1478" t="str">
            <v>Лоток Л-4-8(3м)</v>
          </cell>
          <cell r="G1478">
            <v>4576.2700000000004</v>
          </cell>
        </row>
        <row r="1479">
          <cell r="C1479" t="str">
            <v>"Стройматериалы", ЗАО</v>
          </cell>
          <cell r="D1479" t="str">
            <v>Лоток Л-2-8(3м)</v>
          </cell>
          <cell r="G1479">
            <v>2711.86</v>
          </cell>
        </row>
        <row r="1480">
          <cell r="C1480" t="str">
            <v>"Стройматериалы", ЗАО</v>
          </cell>
          <cell r="D1480" t="str">
            <v>Лоток Л-1-8(3м)</v>
          </cell>
          <cell r="G1480">
            <v>2627.12</v>
          </cell>
        </row>
        <row r="1481">
          <cell r="C1481" t="str">
            <v>"Стройматериалы", ЗАО</v>
          </cell>
          <cell r="D1481" t="str">
            <v>Лоток ЛТ-1-9-6(3м)</v>
          </cell>
          <cell r="G1481">
            <v>7906.78</v>
          </cell>
        </row>
        <row r="1482">
          <cell r="C1482" t="str">
            <v>"Стройматериалы", ЗАО</v>
          </cell>
          <cell r="D1482" t="str">
            <v>Лоток ЛТ-1-6-4,5(3м)</v>
          </cell>
          <cell r="G1482">
            <v>4703.3900000000003</v>
          </cell>
        </row>
        <row r="1483">
          <cell r="C1483" t="str">
            <v>"Стройматериалы", ЗАО</v>
          </cell>
          <cell r="D1483" t="str">
            <v>Лоток ЛТ-1-4,5-3(3м)</v>
          </cell>
          <cell r="G1483">
            <v>3661.02</v>
          </cell>
        </row>
        <row r="1484">
          <cell r="C1484" t="str">
            <v>"Стройматериалы", ЗАО</v>
          </cell>
          <cell r="D1484" t="str">
            <v>Лоток ЛТ-1-4,5-3</v>
          </cell>
          <cell r="G1484">
            <v>6627.12</v>
          </cell>
        </row>
        <row r="1485">
          <cell r="C1485" t="str">
            <v>"Стройматериалы", ЗАО</v>
          </cell>
          <cell r="D1485" t="str">
            <v>Лоток ЛТ-1-6-4,5</v>
          </cell>
          <cell r="G1485">
            <v>8610.17</v>
          </cell>
        </row>
        <row r="1486">
          <cell r="C1486" t="str">
            <v>"Стройматериалы", ЗАО</v>
          </cell>
          <cell r="D1486" t="str">
            <v>Лоток ЛТ-1-9-6</v>
          </cell>
          <cell r="G1486">
            <v>14677.97</v>
          </cell>
        </row>
        <row r="1487">
          <cell r="C1487" t="str">
            <v>"Стройматериалы", ЗАО</v>
          </cell>
          <cell r="D1487" t="str">
            <v>Оголовок регулятора ОР-10 з.д.</v>
          </cell>
          <cell r="G1487">
            <v>26355.93</v>
          </cell>
        </row>
        <row r="1488">
          <cell r="C1488" t="str">
            <v>"Стройматериалы", ЗАО</v>
          </cell>
          <cell r="D1488" t="str">
            <v>Оголовок регулятора ОР-3 з.д.</v>
          </cell>
          <cell r="G1488">
            <v>7203.39</v>
          </cell>
        </row>
        <row r="1489">
          <cell r="C1489" t="str">
            <v>"Стройматериалы", ЗАО</v>
          </cell>
          <cell r="D1489" t="str">
            <v>Оголовок регулятора ОР-6 з.д.</v>
          </cell>
          <cell r="G1489">
            <v>12779.66</v>
          </cell>
        </row>
        <row r="1490">
          <cell r="C1490" t="str">
            <v>"Стройматериалы", ЗАО</v>
          </cell>
          <cell r="D1490" t="str">
            <v>Оголовок чековый ОЧ-12</v>
          </cell>
          <cell r="G1490">
            <v>2059.3200000000002</v>
          </cell>
        </row>
        <row r="1491">
          <cell r="C1491" t="str">
            <v>"Стройматериалы", ЗАО</v>
          </cell>
          <cell r="D1491" t="str">
            <v>Плита днища кольца КЦД п -20</v>
          </cell>
          <cell r="G1491">
            <v>11016.95</v>
          </cell>
        </row>
        <row r="1492">
          <cell r="C1492" t="str">
            <v>"Стройматериалы", ЗАО</v>
          </cell>
          <cell r="D1492" t="str">
            <v>Плита облицов.канала ПП 10-15</v>
          </cell>
          <cell r="G1492">
            <v>2254.2399999999998</v>
          </cell>
        </row>
        <row r="1493">
          <cell r="C1493" t="str">
            <v>"Стройматериалы", ЗАО</v>
          </cell>
          <cell r="D1493" t="str">
            <v>Плита облицов.канала ПП 5-10</v>
          </cell>
          <cell r="G1493">
            <v>805.08</v>
          </cell>
        </row>
        <row r="1494">
          <cell r="C1494" t="str">
            <v>"Стройматериалы", ЗАО</v>
          </cell>
          <cell r="D1494" t="str">
            <v>Плита облицов.канала ПП 5-10 (0,06)</v>
          </cell>
          <cell r="G1494">
            <v>525.41999999999996</v>
          </cell>
        </row>
        <row r="1495">
          <cell r="C1495" t="str">
            <v>"Стройматериалы", ЗАО</v>
          </cell>
          <cell r="D1495" t="str">
            <v>Плита облицовки ПК 30-20</v>
          </cell>
          <cell r="G1495">
            <v>7169.49</v>
          </cell>
        </row>
        <row r="1496">
          <cell r="C1496" t="str">
            <v>"Стройматериалы", ЗАО</v>
          </cell>
          <cell r="D1496" t="str">
            <v>Плита перекрытия кольца КЦП-1-10-2</v>
          </cell>
          <cell r="G1496">
            <v>1974.58</v>
          </cell>
        </row>
        <row r="1497">
          <cell r="C1497" t="str">
            <v>"Стройматериалы", ЗАО</v>
          </cell>
          <cell r="D1497" t="str">
            <v>Плита перекрытия кольца КЦП-1-20-2</v>
          </cell>
          <cell r="G1497">
            <v>7432.2</v>
          </cell>
        </row>
        <row r="1498">
          <cell r="C1498" t="str">
            <v>"Стройматериалы", ЗАО</v>
          </cell>
          <cell r="D1498" t="str">
            <v>Плита перекрытия кольца КЦП-2-15-2</v>
          </cell>
          <cell r="G1498">
            <v>4771.1899999999996</v>
          </cell>
        </row>
        <row r="1499">
          <cell r="C1499" t="str">
            <v>"Стройматериалы", ЗАО</v>
          </cell>
          <cell r="D1499" t="str">
            <v>Плита перекрытия лотков П8-8</v>
          </cell>
          <cell r="G1499">
            <v>4322.03</v>
          </cell>
        </row>
        <row r="1500">
          <cell r="C1500" t="str">
            <v>"Стройматериалы", ЗАО</v>
          </cell>
          <cell r="D1500" t="str">
            <v>Плита перекрытия лотков П8-8 (0,5м)</v>
          </cell>
          <cell r="G1500">
            <v>2118.64</v>
          </cell>
        </row>
        <row r="1501">
          <cell r="C1501" t="str">
            <v>"Стройматериалы", ЗАО</v>
          </cell>
          <cell r="D1501" t="str">
            <v>Плита перекрытия лотков П8-8 (0,7м)</v>
          </cell>
          <cell r="G1501">
            <v>2966.1</v>
          </cell>
        </row>
        <row r="1502">
          <cell r="C1502" t="str">
            <v>"Стройматериалы", ЗАО</v>
          </cell>
          <cell r="D1502" t="str">
            <v>Плита перекрытия лотков П8-8 (0,8м)</v>
          </cell>
          <cell r="G1502">
            <v>3305.08</v>
          </cell>
        </row>
        <row r="1503">
          <cell r="C1503" t="str">
            <v>"Стройматериалы", ЗАО</v>
          </cell>
          <cell r="D1503" t="str">
            <v>Плита перекрытия лотков П8-8 (0,9м)</v>
          </cell>
          <cell r="G1503">
            <v>3728.81</v>
          </cell>
        </row>
        <row r="1504">
          <cell r="C1504" t="str">
            <v>"Стройматериалы", ЗАО</v>
          </cell>
          <cell r="D1504" t="str">
            <v>Плита треугольная ТП-15</v>
          </cell>
          <cell r="G1504">
            <v>1101.69</v>
          </cell>
        </row>
        <row r="1505">
          <cell r="C1505" t="str">
            <v>"Стройматериалы", ЗАО</v>
          </cell>
          <cell r="D1505" t="str">
            <v>Плита треугольная ТП-20</v>
          </cell>
          <cell r="G1505">
            <v>2033.9</v>
          </cell>
        </row>
        <row r="1506">
          <cell r="C1506" t="str">
            <v>"Стройматериалы", ЗАО</v>
          </cell>
          <cell r="D1506" t="str">
            <v>Фундаментные блоки ФБС 24-3-6</v>
          </cell>
          <cell r="G1506">
            <v>1525.42</v>
          </cell>
        </row>
        <row r="1507">
          <cell r="C1507" t="str">
            <v>"Стройматериалы", ЗАО</v>
          </cell>
          <cell r="D1507" t="str">
            <v>Фундаментные блоки ФБС 24-4-6</v>
          </cell>
          <cell r="G1507">
            <v>1864.41</v>
          </cell>
        </row>
        <row r="1508">
          <cell r="C1508" t="str">
            <v>"Стройматериалы", ЗАО</v>
          </cell>
          <cell r="D1508" t="str">
            <v>Фундаментные блоки ФБС 24-5-6</v>
          </cell>
          <cell r="G1508">
            <v>2372.88</v>
          </cell>
        </row>
        <row r="1509">
          <cell r="C1509" t="str">
            <v>"Стройматериалы", ЗАО</v>
          </cell>
          <cell r="D1509" t="str">
            <v>Фундаментные блоки ФБС 24-6-6</v>
          </cell>
          <cell r="G1509">
            <v>2966.1</v>
          </cell>
        </row>
        <row r="1510">
          <cell r="C1510" t="str">
            <v>"Стройматериалы", ЗАО</v>
          </cell>
          <cell r="D1510" t="str">
            <v>Фундаментные блоки ФБС 12-6-6</v>
          </cell>
          <cell r="G1510">
            <v>1567.8</v>
          </cell>
        </row>
        <row r="1511">
          <cell r="C1511" t="str">
            <v>"Стройматериалы", ЗАО</v>
          </cell>
          <cell r="D1511" t="str">
            <v>Фундаментные блоки ФБС 12-5-6</v>
          </cell>
          <cell r="G1511">
            <v>1440.68</v>
          </cell>
        </row>
        <row r="1512">
          <cell r="C1512" t="str">
            <v>"Стройматериалы", ЗАО</v>
          </cell>
          <cell r="D1512" t="str">
            <v>Фундаментные блоки ФБС 12-4-6</v>
          </cell>
          <cell r="G1512">
            <v>1186.44</v>
          </cell>
        </row>
        <row r="1513">
          <cell r="C1513" t="str">
            <v>"Стройматериалы", ЗАО</v>
          </cell>
          <cell r="D1513" t="str">
            <v>Фундаментные блоки ФБС 12-3-6</v>
          </cell>
          <cell r="G1513">
            <v>1016.95</v>
          </cell>
        </row>
        <row r="1514">
          <cell r="C1514" t="str">
            <v>"Стройматериалы", ЗАО</v>
          </cell>
          <cell r="D1514" t="str">
            <v>Фундаментные блоки ФБС 9-6-6</v>
          </cell>
          <cell r="G1514">
            <v>1186.44</v>
          </cell>
        </row>
        <row r="1515">
          <cell r="C1515" t="str">
            <v>"Стройматериалы", ЗАО</v>
          </cell>
          <cell r="D1515" t="str">
            <v>Фундаментные блоки ФБС 9-5-6</v>
          </cell>
          <cell r="G1515">
            <v>1016.95</v>
          </cell>
        </row>
        <row r="1516">
          <cell r="C1516" t="str">
            <v>"Стройматериалы", ЗАО</v>
          </cell>
          <cell r="D1516" t="str">
            <v>Фундаментные блоки ФБС 9-4-6</v>
          </cell>
          <cell r="G1516">
            <v>847.46</v>
          </cell>
        </row>
        <row r="1517">
          <cell r="C1517" t="str">
            <v>"Стройматериалы", ЗАО</v>
          </cell>
          <cell r="D1517" t="str">
            <v>Фундаментные блоки ФБС 9-3-6</v>
          </cell>
          <cell r="G1517">
            <v>779.66</v>
          </cell>
        </row>
        <row r="1518">
          <cell r="C1518" t="str">
            <v>"ТЕРЕМ", ООО</v>
          </cell>
          <cell r="D1518" t="str">
            <v>Фундаментные блоки ФБС 24-3-6т</v>
          </cell>
          <cell r="G1518">
            <v>1156.78</v>
          </cell>
        </row>
        <row r="1519">
          <cell r="C1519" t="str">
            <v>"ТЕРЕМ", ООО</v>
          </cell>
          <cell r="D1519" t="str">
            <v>Фундаментные блоки ФБС 24-4-6т</v>
          </cell>
          <cell r="G1519">
            <v>1364.41</v>
          </cell>
        </row>
        <row r="1520">
          <cell r="C1520" t="str">
            <v>"ТЕРЕМ", ООО</v>
          </cell>
          <cell r="D1520" t="str">
            <v>Фундаментные блоки ФБС 24-5-6т</v>
          </cell>
          <cell r="G1520">
            <v>1733.05</v>
          </cell>
        </row>
        <row r="1521">
          <cell r="C1521" t="str">
            <v>"ТЕРЕМ", ООО</v>
          </cell>
          <cell r="D1521" t="str">
            <v>Фундаментные блоки ФБС 24-6-6т</v>
          </cell>
          <cell r="G1521">
            <v>1936.44</v>
          </cell>
        </row>
        <row r="1522">
          <cell r="C1522" t="str">
            <v>"ТЕРЕМ", ООО</v>
          </cell>
          <cell r="D1522" t="str">
            <v>Фундаментные блоки ФБС 12-3-6т</v>
          </cell>
          <cell r="G1522">
            <v>627.12</v>
          </cell>
        </row>
        <row r="1523">
          <cell r="C1523" t="str">
            <v>"ТЕРЕМ", ООО</v>
          </cell>
          <cell r="D1523" t="str">
            <v>Фундаментные блоки ФБС 12-4-6т</v>
          </cell>
          <cell r="G1523">
            <v>754.24</v>
          </cell>
        </row>
        <row r="1524">
          <cell r="C1524" t="str">
            <v>"ТЕРЕМ", ООО</v>
          </cell>
          <cell r="D1524" t="str">
            <v>Фундаментные блоки ФБС 12-5-6т</v>
          </cell>
          <cell r="G1524">
            <v>932.2</v>
          </cell>
        </row>
        <row r="1525">
          <cell r="C1525" t="str">
            <v>"ТЕРЕМ", ООО</v>
          </cell>
          <cell r="D1525" t="str">
            <v>Фундаментные блоки ФБС 12-6-6т</v>
          </cell>
          <cell r="G1525">
            <v>1033.9000000000001</v>
          </cell>
        </row>
        <row r="1526">
          <cell r="C1526" t="str">
            <v>"ТЕРЕМ", ООО</v>
          </cell>
          <cell r="D1526" t="str">
            <v>Фундаментные блоки ФБС 9-3-6т</v>
          </cell>
          <cell r="G1526">
            <v>512.71</v>
          </cell>
        </row>
        <row r="1527">
          <cell r="C1527" t="str">
            <v>"ТЕРЕМ", ООО</v>
          </cell>
          <cell r="D1527" t="str">
            <v>Фундаментные блоки ФБС 9-4-6т</v>
          </cell>
          <cell r="G1527">
            <v>593.22</v>
          </cell>
        </row>
        <row r="1528">
          <cell r="C1528" t="str">
            <v>"ТЕРЕМ", ООО</v>
          </cell>
          <cell r="D1528" t="str">
            <v>Фундаментные блоки ФБС 9-5-6т</v>
          </cell>
          <cell r="G1528">
            <v>775.42</v>
          </cell>
        </row>
        <row r="1529">
          <cell r="C1529" t="str">
            <v>"ТЕРЕМ", ООО</v>
          </cell>
          <cell r="D1529" t="str">
            <v>Фундаментные блоки ФБС 9-6-6т</v>
          </cell>
          <cell r="G1529">
            <v>843.22</v>
          </cell>
        </row>
        <row r="1530">
          <cell r="C1530" t="str">
            <v>"ТЕРЕМ", ООО</v>
          </cell>
          <cell r="D1530" t="str">
            <v>Элемент колодца КС 10-10</v>
          </cell>
          <cell r="G1530">
            <v>1707.63</v>
          </cell>
        </row>
        <row r="1531">
          <cell r="C1531" t="str">
            <v>"ТЕРЕМ", ООО</v>
          </cell>
          <cell r="D1531" t="str">
            <v>Элемент колодца КС 10-10д</v>
          </cell>
          <cell r="G1531">
            <v>2144.0700000000002</v>
          </cell>
        </row>
        <row r="1532">
          <cell r="C1532" t="str">
            <v>"ТЕРЕМ", ООО</v>
          </cell>
          <cell r="D1532" t="str">
            <v>Элемент колодца КС 10-7</v>
          </cell>
          <cell r="G1532">
            <v>1491.53</v>
          </cell>
        </row>
        <row r="1533">
          <cell r="C1533" t="str">
            <v>"ТЕРЕМ", ООО</v>
          </cell>
          <cell r="D1533" t="str">
            <v>Элемент колодца КС 7-3</v>
          </cell>
          <cell r="G1533">
            <v>1073.73</v>
          </cell>
        </row>
        <row r="1534">
          <cell r="C1534" t="str">
            <v>"ТЕРЕМ", ООО</v>
          </cell>
          <cell r="D1534" t="str">
            <v>Элемент колодца КС 7-9</v>
          </cell>
          <cell r="G1534">
            <v>1493.22</v>
          </cell>
        </row>
        <row r="1535">
          <cell r="C1535" t="str">
            <v>"ТЕРЕМ", ООО</v>
          </cell>
          <cell r="D1535" t="str">
            <v>Кольцо опорное КО-6</v>
          </cell>
          <cell r="G1535">
            <v>1012.71</v>
          </cell>
        </row>
        <row r="1536">
          <cell r="C1536" t="str">
            <v>"ТЕРЕМ", ООО</v>
          </cell>
          <cell r="D1536" t="str">
            <v xml:space="preserve">Элемент колодца ПН 10 </v>
          </cell>
          <cell r="G1536">
            <v>1542.37</v>
          </cell>
        </row>
        <row r="1537">
          <cell r="C1537" t="str">
            <v>"ТЕРЕМ", ООО</v>
          </cell>
          <cell r="D1537" t="str">
            <v>Элемент колодца ПП 10-2</v>
          </cell>
          <cell r="G1537">
            <v>1525.42</v>
          </cell>
        </row>
        <row r="1538">
          <cell r="C1538" t="str">
            <v>"ТЕРЕМ", ООО</v>
          </cell>
          <cell r="D1538" t="str">
            <v>Элемент колодца КС 15-9</v>
          </cell>
          <cell r="G1538">
            <v>2796.61</v>
          </cell>
        </row>
        <row r="1539">
          <cell r="C1539" t="str">
            <v>"ТЕРЕМ", ООО</v>
          </cell>
          <cell r="D1539" t="str">
            <v>Элемент колодца 2ПП 15-1</v>
          </cell>
          <cell r="G1539">
            <v>3008.47</v>
          </cell>
        </row>
        <row r="1540">
          <cell r="C1540" t="str">
            <v>"ТЕРЕМ", ООО</v>
          </cell>
          <cell r="D1540" t="str">
            <v>Элемент колодца 1ПП 15-2</v>
          </cell>
          <cell r="G1540">
            <v>3050.85</v>
          </cell>
        </row>
        <row r="1541">
          <cell r="C1541" t="str">
            <v>"ТЕРЕМ", ООО</v>
          </cell>
          <cell r="D1541" t="str">
            <v>Элемент колодца ПН 15</v>
          </cell>
          <cell r="G1541">
            <v>3474.58</v>
          </cell>
        </row>
        <row r="1542">
          <cell r="C1542" t="str">
            <v>"ТЕРЕМ", ООО</v>
          </cell>
          <cell r="D1542" t="str">
            <v>Элемент колодца КС 20-9</v>
          </cell>
          <cell r="G1542">
            <v>4406.78</v>
          </cell>
        </row>
        <row r="1543">
          <cell r="C1543" t="str">
            <v>"ТЕРЕМ", ООО</v>
          </cell>
          <cell r="D1543" t="str">
            <v>Элемент колодца 1ПП 20-1</v>
          </cell>
          <cell r="G1543">
            <v>4830.51</v>
          </cell>
        </row>
        <row r="1544">
          <cell r="C1544" t="str">
            <v>"ТЕРЕМ", ООО</v>
          </cell>
          <cell r="D1544" t="str">
            <v>Элемент колодца 1ПП 20-2</v>
          </cell>
          <cell r="G1544">
            <v>6355.93</v>
          </cell>
        </row>
        <row r="1545">
          <cell r="C1545" t="str">
            <v>"ТЕРЕМ", ООО</v>
          </cell>
          <cell r="D1545" t="str">
            <v>Элемент колодца ПН 20</v>
          </cell>
          <cell r="G1545">
            <v>7033.9</v>
          </cell>
        </row>
        <row r="1546">
          <cell r="C1546" t="str">
            <v>"ТЕРЕМ", ООО</v>
          </cell>
          <cell r="D1546" t="str">
            <v>Бордюр БР 100.30.18</v>
          </cell>
          <cell r="G1546">
            <v>351.69</v>
          </cell>
        </row>
        <row r="1547">
          <cell r="C1547" t="str">
            <v>"ТЕРЕМ", ООО</v>
          </cell>
          <cell r="D1547" t="str">
            <v>Бордюр БР 100.20.8</v>
          </cell>
          <cell r="G1547">
            <v>139.83000000000001</v>
          </cell>
        </row>
        <row r="1548">
          <cell r="C1548" t="str">
            <v>"ТЕРЕМ", ООО</v>
          </cell>
          <cell r="D1548" t="str">
            <v>Бордюр БР 100.30.15</v>
          </cell>
          <cell r="G1548">
            <v>262.70999999999998</v>
          </cell>
        </row>
        <row r="1549">
          <cell r="C1549" t="str">
            <v>"ТЕРЕМ", ООО, Белореченский р-н, п.Дружный</v>
          </cell>
          <cell r="D1549" t="str">
            <v>Тротуарная плитка "Ла-Линия", толщина 6см(серая)</v>
          </cell>
          <cell r="G1549">
            <v>364.41</v>
          </cell>
        </row>
        <row r="1550">
          <cell r="C1550" t="str">
            <v>"ТЕРЕМ", ООО, Белореченский р-н, п.Дружный</v>
          </cell>
          <cell r="D1550" t="str">
            <v>Тротуарная плитка "Ла-Линия", толщина 6см(белая)</v>
          </cell>
          <cell r="G1550">
            <v>457.63</v>
          </cell>
        </row>
        <row r="1551">
          <cell r="C1551" t="str">
            <v>"ТЕРЕМ", ООО, Белореченский р-н, п.Дружный</v>
          </cell>
          <cell r="D1551" t="str">
            <v>Тротуарная плитка "Ла-Линия", толщина 6см(красная)</v>
          </cell>
          <cell r="G1551">
            <v>457.63</v>
          </cell>
        </row>
        <row r="1552">
          <cell r="C1552" t="str">
            <v>"ТЕРЕМ", ООО, Белореченский р-н, п.Дружный</v>
          </cell>
          <cell r="D1552" t="str">
            <v>Тротуарная плитка "Ла-Линия", толщина 6см(зеленая)</v>
          </cell>
          <cell r="G1552">
            <v>533.9</v>
          </cell>
        </row>
        <row r="1553">
          <cell r="C1553" t="str">
            <v>"ТЕРЕМ", ООО, Белореченский р-н, п.Дружный</v>
          </cell>
          <cell r="D1553" t="str">
            <v>Тротуарная плитка "Ла-Линия", толщина 6см(черная, коричневая)</v>
          </cell>
          <cell r="G1553">
            <v>474.58</v>
          </cell>
        </row>
        <row r="1554">
          <cell r="C1554" t="str">
            <v>"ТЕРЕМ", ООО, Белореченский р-н, п.Дружный</v>
          </cell>
          <cell r="D1554" t="str">
            <v>Тротуарная плитка "Ла-Линия", толщина 6см(синяя)</v>
          </cell>
          <cell r="G1554">
            <v>533.9</v>
          </cell>
        </row>
        <row r="1555">
          <cell r="C1555" t="str">
            <v>"ТЕРЕМ", ООО, Белореченский р-н, п.Дружный</v>
          </cell>
          <cell r="D1555" t="str">
            <v>Тротуарная плитка "Ла-Линия", толщина 6см(желтая)</v>
          </cell>
          <cell r="G1555">
            <v>474.58</v>
          </cell>
        </row>
        <row r="1556">
          <cell r="C1556" t="str">
            <v>"ТЕРЕМ", ООО, Белореченский р-н, п.Дружный</v>
          </cell>
          <cell r="D1556" t="str">
            <v>Тротуарная плитка "Ла-Линия", толщина 6см(коричневая)</v>
          </cell>
          <cell r="G1556">
            <v>474.58</v>
          </cell>
        </row>
        <row r="1557">
          <cell r="C1557" t="str">
            <v>"ТЕРЕМ", ООО, Белореченский р-н, п.Дружный</v>
          </cell>
          <cell r="D1557" t="str">
            <v>Тротуарная плитка "Ла-Линия", толщина 6см(синяя, оранжевая)</v>
          </cell>
          <cell r="G1557">
            <v>474.58</v>
          </cell>
        </row>
        <row r="1558">
          <cell r="C1558" t="str">
            <v>"ТЕРЕМ", ООО</v>
          </cell>
          <cell r="D1558" t="str">
            <v>Лоток Л-2</v>
          </cell>
          <cell r="G1558">
            <v>3389.83</v>
          </cell>
        </row>
        <row r="1559">
          <cell r="C1559" t="str">
            <v>"ТЕРЕМ", ООО</v>
          </cell>
          <cell r="D1559" t="str">
            <v>Лоток Л 2а-1к</v>
          </cell>
          <cell r="G1559">
            <v>2033.9</v>
          </cell>
        </row>
        <row r="1560">
          <cell r="C1560" t="str">
            <v>"ТЕРЕМ", ООО</v>
          </cell>
          <cell r="D1560" t="str">
            <v>Лоток Л 5-8/2</v>
          </cell>
          <cell r="G1560">
            <v>3474.58</v>
          </cell>
        </row>
        <row r="1561">
          <cell r="C1561" t="str">
            <v>"ТЕРЕМ", ООО</v>
          </cell>
          <cell r="D1561" t="str">
            <v>Лоток Л 5-15/2</v>
          </cell>
          <cell r="G1561">
            <v>3991.53</v>
          </cell>
        </row>
        <row r="1562">
          <cell r="C1562" t="str">
            <v>"ТЕРЕМ", ООО</v>
          </cell>
          <cell r="D1562" t="str">
            <v>Лоток Л 7-5/2</v>
          </cell>
          <cell r="G1562">
            <v>4279.66</v>
          </cell>
        </row>
        <row r="1563">
          <cell r="C1563" t="str">
            <v>"ТЕРЕМ", ООО</v>
          </cell>
          <cell r="D1563" t="str">
            <v>Лоток Л 7-8/2</v>
          </cell>
          <cell r="G1563">
            <v>5622.88</v>
          </cell>
        </row>
        <row r="1564">
          <cell r="C1564" t="str">
            <v>"ТЕРЕМ", ООО</v>
          </cell>
          <cell r="D1564" t="str">
            <v>Лоток Л 7-11/2</v>
          </cell>
          <cell r="G1564">
            <v>6076.27</v>
          </cell>
        </row>
        <row r="1565">
          <cell r="C1565" t="str">
            <v>"ТЕРЕМ", ООО</v>
          </cell>
          <cell r="D1565" t="str">
            <v>Лоток Л 7-12/2</v>
          </cell>
          <cell r="G1565">
            <v>6347.46</v>
          </cell>
        </row>
        <row r="1566">
          <cell r="C1566" t="str">
            <v>"ТЕРЕМ", ООО</v>
          </cell>
          <cell r="D1566" t="str">
            <v>Лоток Л 11-3/2</v>
          </cell>
          <cell r="G1566">
            <v>6076.27</v>
          </cell>
        </row>
        <row r="1567">
          <cell r="C1567" t="str">
            <v>"ТЕРЕМ", ООО</v>
          </cell>
          <cell r="D1567" t="str">
            <v>Лоток Л 11-5/2</v>
          </cell>
          <cell r="G1567">
            <v>7707.63</v>
          </cell>
        </row>
        <row r="1568">
          <cell r="C1568" t="str">
            <v>"ТЕРЕМ", ООО</v>
          </cell>
          <cell r="D1568" t="str">
            <v>Лоток Л11-8/2</v>
          </cell>
          <cell r="G1568">
            <v>8983.0499999999993</v>
          </cell>
        </row>
        <row r="1569">
          <cell r="C1569" t="str">
            <v>"ТЕРЕМ", ООО</v>
          </cell>
          <cell r="D1569" t="str">
            <v>Лоток Л 11-11/2</v>
          </cell>
          <cell r="G1569">
            <v>15000</v>
          </cell>
        </row>
        <row r="1570">
          <cell r="C1570" t="str">
            <v>"ТЕРЕМ", ООО</v>
          </cell>
          <cell r="D1570" t="str">
            <v>Лоток ЛК 300*120*120*4</v>
          </cell>
          <cell r="G1570">
            <v>10338.98</v>
          </cell>
        </row>
        <row r="1571">
          <cell r="C1571" t="str">
            <v>"ТЕРЕМ", ООО</v>
          </cell>
          <cell r="D1571" t="str">
            <v>Лоток ЛК 300*240*120*4</v>
          </cell>
          <cell r="G1571">
            <v>22881.360000000001</v>
          </cell>
        </row>
        <row r="1572">
          <cell r="C1572" t="str">
            <v>"ТЕРЕМ", ООО</v>
          </cell>
          <cell r="D1572" t="str">
            <v>Плита перекрытия лотка П5-8а на (Л 5-8)</v>
          </cell>
          <cell r="G1572">
            <v>2182.1999999999998</v>
          </cell>
        </row>
        <row r="1573">
          <cell r="C1573" t="str">
            <v>"ТЕРЕМ", ООО</v>
          </cell>
          <cell r="D1573" t="str">
            <v>Плита перекрытия лотка П2а-1к</v>
          </cell>
          <cell r="G1573">
            <v>877.12</v>
          </cell>
        </row>
        <row r="1574">
          <cell r="C1574" t="str">
            <v>"ТЕРЕМ", ООО</v>
          </cell>
          <cell r="D1574" t="str">
            <v>Плита перекрытия лотка П7-5а</v>
          </cell>
          <cell r="G1574">
            <v>3444.92</v>
          </cell>
        </row>
        <row r="1575">
          <cell r="C1575" t="str">
            <v>"ТЕРЕМ", ООО</v>
          </cell>
          <cell r="D1575" t="str">
            <v>Плита перекрытия лотка П11-8а</v>
          </cell>
          <cell r="G1575">
            <v>4817.8</v>
          </cell>
        </row>
        <row r="1576">
          <cell r="C1576" t="str">
            <v>"ТЕРЕМ", ООО</v>
          </cell>
          <cell r="D1576" t="str">
            <v>Плита перекрытия лотка ПТ 300*120*12-6</v>
          </cell>
          <cell r="G1576">
            <v>2991.53</v>
          </cell>
        </row>
        <row r="1577">
          <cell r="C1577" t="str">
            <v>"ТЕРЕМ", ООО</v>
          </cell>
          <cell r="D1577" t="str">
            <v>Плита перекрытия лотка ПТ 300*240*20-9</v>
          </cell>
          <cell r="G1577">
            <v>10207.629999999999</v>
          </cell>
        </row>
        <row r="1578">
          <cell r="C1578" t="str">
            <v>"ТЕРЕМ", ООО</v>
          </cell>
          <cell r="D1578" t="str">
            <v>Лестичные марши 1ЛМ 27.14.14-4</v>
          </cell>
          <cell r="G1578">
            <v>5338.98</v>
          </cell>
        </row>
        <row r="1579">
          <cell r="C1579" t="str">
            <v>"ТЕРЕМ", ООО</v>
          </cell>
          <cell r="D1579" t="str">
            <v>Лестичные марши ЛМ 30.12.15-4с</v>
          </cell>
          <cell r="G1579">
            <v>6173.73</v>
          </cell>
        </row>
        <row r="1580">
          <cell r="C1580" t="str">
            <v>"ТЕРЕМ", ООО</v>
          </cell>
          <cell r="D1580" t="str">
            <v>Лестничные площадки 2ЛП25.12-4-к</v>
          </cell>
          <cell r="G1580">
            <v>4279.66</v>
          </cell>
        </row>
        <row r="1581">
          <cell r="C1581" t="str">
            <v>"ТЕРЕМ", ООО</v>
          </cell>
          <cell r="D1581" t="str">
            <v>Лестничные площадки 2ЛП26.13-4-кш-с*</v>
          </cell>
          <cell r="G1581">
            <v>5000</v>
          </cell>
        </row>
        <row r="1582">
          <cell r="C1582" t="str">
            <v>"ТЕРЕМ", ООО</v>
          </cell>
          <cell r="D1582" t="str">
            <v>Плита дорожная 2П30-18-30</v>
          </cell>
          <cell r="G1582">
            <v>6022.03</v>
          </cell>
        </row>
        <row r="1583">
          <cell r="C1583" t="str">
            <v>"ТЕРЕМ", ООО</v>
          </cell>
          <cell r="D1583" t="str">
            <v>Плита дорожная 1П30-18-30</v>
          </cell>
          <cell r="G1583">
            <v>7681.36</v>
          </cell>
        </row>
        <row r="1584">
          <cell r="C1584" t="str">
            <v>"ТЕРЕМ", ООО</v>
          </cell>
          <cell r="D1584" t="str">
            <v>Бетон М-100 В-7,5 (о.к. 5-9)</v>
          </cell>
          <cell r="G1584">
            <v>2050.8474576271187</v>
          </cell>
        </row>
        <row r="1585">
          <cell r="C1585" t="str">
            <v>"ТЕРЕМ", ООО</v>
          </cell>
          <cell r="D1585" t="str">
            <v>Бетон М-150 В-10 (о.к. 5-9)</v>
          </cell>
          <cell r="G1585">
            <v>2279.6610169491528</v>
          </cell>
        </row>
        <row r="1586">
          <cell r="C1586" t="str">
            <v>"ТЕРЕМ", ООО</v>
          </cell>
          <cell r="D1586" t="str">
            <v>Бетон М-200 В-15,0 (о.к. 5-9)</v>
          </cell>
          <cell r="G1586">
            <v>2474.5762711864409</v>
          </cell>
        </row>
        <row r="1587">
          <cell r="C1587" t="str">
            <v>"ТЕРЕМ", ООО</v>
          </cell>
          <cell r="D1587" t="str">
            <v>Бетон М-250 В-20,0 (о.к. 5-9)</v>
          </cell>
          <cell r="G1587">
            <v>2669.4915254237289</v>
          </cell>
        </row>
        <row r="1588">
          <cell r="C1588" t="str">
            <v>"ТЕРЕМ", ООО</v>
          </cell>
          <cell r="D1588" t="str">
            <v>Бетон М-300 В-22,5 (о.к. 5-9)</v>
          </cell>
          <cell r="G1588">
            <v>2838.9830508474579</v>
          </cell>
        </row>
        <row r="1589">
          <cell r="C1589" t="str">
            <v>"ТЕРЕМ", ООО</v>
          </cell>
          <cell r="D1589" t="str">
            <v>Бетон М-350 В-25,0 (о.к. 5-9)</v>
          </cell>
          <cell r="G1589">
            <v>3093.2203389830511</v>
          </cell>
        </row>
        <row r="1590">
          <cell r="C1590" t="str">
            <v>"ТЕРЕМ", ООО</v>
          </cell>
          <cell r="D1590" t="str">
            <v>Бетон М-400 В-30,0 (о.к. 5-9)</v>
          </cell>
          <cell r="G1590">
            <v>3347.4576271186443</v>
          </cell>
        </row>
        <row r="1591">
          <cell r="C1591" t="str">
            <v>"ТЕРЕМ", ООО</v>
          </cell>
          <cell r="D1591" t="str">
            <v>Бетон М-200 В-15,0 (о.к. 9-12)</v>
          </cell>
          <cell r="G1591">
            <v>2542.3728813559323</v>
          </cell>
        </row>
        <row r="1592">
          <cell r="C1592" t="str">
            <v>"ТЕРЕМ", ООО</v>
          </cell>
          <cell r="D1592" t="str">
            <v>Бетон М-250 В-20,0 (о.к. 9-12)</v>
          </cell>
          <cell r="G1592">
            <v>2711.8644067796613</v>
          </cell>
        </row>
        <row r="1593">
          <cell r="C1593" t="str">
            <v>"ТЕРЕМ", ООО</v>
          </cell>
          <cell r="D1593" t="str">
            <v>Бетон М-300 В-22,5 (о.к. 9-12)</v>
          </cell>
          <cell r="G1593">
            <v>2881.3559322033898</v>
          </cell>
        </row>
        <row r="1594">
          <cell r="C1594" t="str">
            <v>"ТЕРЕМ", ООО</v>
          </cell>
          <cell r="D1594" t="str">
            <v>Бетон М-350 В-25,0 (о.к. 9-12)</v>
          </cell>
          <cell r="G1594">
            <v>3152.5423728813562</v>
          </cell>
        </row>
        <row r="1595">
          <cell r="C1595" t="str">
            <v>"ТЕРЕМ", ООО</v>
          </cell>
          <cell r="D1595" t="str">
            <v>Бетон М-400 В-30,0 (о.к. 9-12)</v>
          </cell>
          <cell r="G1595">
            <v>3398.305084745763</v>
          </cell>
        </row>
        <row r="1596">
          <cell r="C1596" t="str">
            <v>"ТЕРЕМ", ООО</v>
          </cell>
          <cell r="D1596" t="str">
            <v>Бетон М-450 В-35,0 (о.к. 9-12)</v>
          </cell>
          <cell r="G1596">
            <v>3745.7627118644068</v>
          </cell>
        </row>
        <row r="1597">
          <cell r="C1597" t="str">
            <v>"ТЕРЕМ", ООО</v>
          </cell>
          <cell r="D1597" t="str">
            <v>Бетон М-200 В-15,0 F150 W6</v>
          </cell>
          <cell r="G1597">
            <v>2601.6949152542375</v>
          </cell>
        </row>
        <row r="1598">
          <cell r="C1598" t="str">
            <v>"ТЕРЕМ", ООО</v>
          </cell>
          <cell r="D1598" t="str">
            <v>Бетон М-250 В-20,0 F150 W6</v>
          </cell>
          <cell r="G1598">
            <v>2771.1864406779664</v>
          </cell>
        </row>
        <row r="1599">
          <cell r="C1599" t="str">
            <v>"ТЕРЕМ", ООО</v>
          </cell>
          <cell r="D1599" t="str">
            <v>Бетон М-300 В-22,5 F2200 W6</v>
          </cell>
          <cell r="G1599">
            <v>2949.1525423728817</v>
          </cell>
        </row>
        <row r="1600">
          <cell r="C1600" t="str">
            <v>"ТЕРЕМ", ООО</v>
          </cell>
          <cell r="D1600" t="str">
            <v>Бетон М-350 В-25,0 F200 W6</v>
          </cell>
          <cell r="G1600">
            <v>3220.3389830508477</v>
          </cell>
        </row>
        <row r="1601">
          <cell r="C1601" t="str">
            <v>"ТЕРЕМ", ООО</v>
          </cell>
          <cell r="D1601" t="str">
            <v>Бетон М-400 В-30,0 F200 W8</v>
          </cell>
          <cell r="G1601">
            <v>3474.5762711864409</v>
          </cell>
        </row>
        <row r="1602">
          <cell r="C1602" t="str">
            <v>"ТЕРЕМ", ООО</v>
          </cell>
          <cell r="D1602" t="str">
            <v>Бетон М-450 В-35,0 F200 W8</v>
          </cell>
          <cell r="G1602">
            <v>3822.0338983050851</v>
          </cell>
        </row>
        <row r="1603">
          <cell r="C1603" t="str">
            <v>"ТЕРЕМ", ООО</v>
          </cell>
          <cell r="D1603" t="str">
            <v>Раствор М-50</v>
          </cell>
          <cell r="G1603">
            <v>1737.2881355932204</v>
          </cell>
        </row>
        <row r="1604">
          <cell r="C1604" t="str">
            <v>"ТЕРЕМ", ООО</v>
          </cell>
          <cell r="D1604" t="str">
            <v>Раствор М-75</v>
          </cell>
          <cell r="G1604">
            <v>2093.2203389830511</v>
          </cell>
        </row>
        <row r="1605">
          <cell r="C1605" t="str">
            <v>"ТЕРЕМ", ООО</v>
          </cell>
          <cell r="D1605" t="str">
            <v>Раствор М-100</v>
          </cell>
          <cell r="G1605">
            <v>2423.7288135593221</v>
          </cell>
        </row>
        <row r="1606">
          <cell r="C1606" t="str">
            <v>"ТЕРЕМ", ООО</v>
          </cell>
          <cell r="D1606" t="str">
            <v>Раствор М-150</v>
          </cell>
          <cell r="G1606">
            <v>2610.1694915254238</v>
          </cell>
        </row>
        <row r="1607">
          <cell r="C1607" t="str">
            <v>"ТЕРЕМ", ООО</v>
          </cell>
          <cell r="D1607" t="str">
            <v>Раствор М-200</v>
          </cell>
          <cell r="G1607">
            <v>2847.4576271186443</v>
          </cell>
        </row>
        <row r="1608">
          <cell r="C1608" t="str">
            <v>"ТЕРЕМ", ООО</v>
          </cell>
          <cell r="D1608" t="str">
            <v>Раствор М-300</v>
          </cell>
          <cell r="G1608">
            <v>3279.6610169491528</v>
          </cell>
        </row>
        <row r="1609">
          <cell r="C1609" t="str">
            <v>"ТЕРЕМ", ООО, г.Горячий Ключ</v>
          </cell>
          <cell r="D1609" t="str">
            <v>Тактильная плитка 300х300 (серая), толщина 2,7см. (квадратный, диагональный, продольный и косообразный риф), вес 1м2=54кг.</v>
          </cell>
          <cell r="G1609">
            <v>343.56</v>
          </cell>
          <cell r="J1609">
            <v>5.3999999999999999E-2</v>
          </cell>
        </row>
        <row r="1610">
          <cell r="C1610" t="str">
            <v>"ТЕРЕМ", ООО, г.Горячий Ключ</v>
          </cell>
          <cell r="D1610" t="str">
            <v>Тактильная плитка 300х300 (красная), толщина 2,7см. (квадратный, диагональный, продольный и косообразный риф), вес 1м2=54кг.</v>
          </cell>
          <cell r="G1610">
            <v>392.64</v>
          </cell>
          <cell r="J1610">
            <v>5.3999999999999999E-2</v>
          </cell>
        </row>
        <row r="1611">
          <cell r="C1611" t="str">
            <v>"ТЕРЕМ", ООО, г.Горячий Ключ</v>
          </cell>
          <cell r="D1611" t="str">
            <v>Тактильная плитка 300х300 (белая), толщина 2,7см. (квадратный, диагональный, продольный и косообразный риф), вес 1м2=54кг.</v>
          </cell>
          <cell r="G1611">
            <v>441.73</v>
          </cell>
          <cell r="J1611">
            <v>5.3999999999999999E-2</v>
          </cell>
        </row>
        <row r="1612">
          <cell r="C1612" t="str">
            <v>"ТЕРЕМ", ООО, г.Горячий Ключ</v>
          </cell>
          <cell r="D1612" t="str">
            <v>Тактильная плитка 300х300 (коричневая), толщина 2,7см. (квадратный, диагональный, продольный и косообразный риф), вес 1м2=54кг.</v>
          </cell>
          <cell r="G1612">
            <v>392.64</v>
          </cell>
          <cell r="J1612">
            <v>5.3999999999999999E-2</v>
          </cell>
        </row>
        <row r="1613">
          <cell r="C1613" t="str">
            <v>"ТЕРЕМ", ООО, г.Горячий Ключ</v>
          </cell>
          <cell r="D1613" t="str">
            <v>Тактильная плитка 300х300 (желтая), толщина 2,7см. (квадратный, диагональный, продольный и косообразный риф), вес 1м2=54кг.</v>
          </cell>
          <cell r="G1613">
            <v>421.27</v>
          </cell>
          <cell r="J1613">
            <v>5.3999999999999999E-2</v>
          </cell>
        </row>
        <row r="1614">
          <cell r="C1614" t="str">
            <v>"ТЕРЕМ", ООО, г.Горячий Ключ</v>
          </cell>
          <cell r="D1614" t="str">
            <v>Тактильная плитка 300х300 (оранжевая), толщина 2,7см. (квадратный, диагональный, продольный и косообразный риф), вес 1м2=54кг.</v>
          </cell>
          <cell r="G1614">
            <v>449.91</v>
          </cell>
          <cell r="J1614">
            <v>5.3999999999999999E-2</v>
          </cell>
        </row>
        <row r="1615">
          <cell r="C1615" t="str">
            <v>"ТЕРЕМ", ООО, г.Горячий Ключ</v>
          </cell>
          <cell r="D1615" t="str">
            <v>Тактильная плитка 300х300 (серая), толщина 4см. (квадратный, диагональный, продольный и косообразный риф), вес 1м2=80кг.</v>
          </cell>
          <cell r="G1615">
            <v>384.46</v>
          </cell>
          <cell r="J1615">
            <v>0.08</v>
          </cell>
        </row>
        <row r="1616">
          <cell r="C1616" t="str">
            <v>"ТЕРЕМ", ООО, г.Горячий Ключ</v>
          </cell>
          <cell r="D1616" t="str">
            <v>Тактильная плитка 300х300 (красная), толщина 4см. (квадратный, диагональный, продольный и косообразный риф), вес 1м2=80кг.</v>
          </cell>
          <cell r="G1616">
            <v>433.54</v>
          </cell>
          <cell r="J1616">
            <v>0.08</v>
          </cell>
        </row>
        <row r="1617">
          <cell r="C1617" t="str">
            <v>"ТЕРЕМ", ООО, г.Горячий Ключ</v>
          </cell>
          <cell r="D1617" t="str">
            <v>Тактильная плитка 300х300 (белая), толщина 4см. (квадратный, диагональный, продольный и косообразный риф), вес 1м2=80кг.</v>
          </cell>
          <cell r="G1617">
            <v>478.54</v>
          </cell>
          <cell r="J1617">
            <v>0.08</v>
          </cell>
        </row>
        <row r="1618">
          <cell r="C1618" t="str">
            <v>"ТЕРЕМ", ООО, г.Горячий Ключ</v>
          </cell>
          <cell r="D1618" t="str">
            <v>Тактильная плитка 300х300 (коричневая), толщина 4см. (квадратный, диагональный, продольный и косообразный риф), вес 1м2=80кг.</v>
          </cell>
          <cell r="G1618">
            <v>429.45</v>
          </cell>
          <cell r="J1618">
            <v>0.08</v>
          </cell>
        </row>
        <row r="1619">
          <cell r="C1619" t="str">
            <v>"ТЕРЕМ", ООО, г.Горячий Ключ</v>
          </cell>
          <cell r="D1619" t="str">
            <v>Тактильная плитка 300х300 (желтая), толщина 4см. (квадратный, диагональный, продольный и косообразный риф), вес 1м2=80кг.</v>
          </cell>
          <cell r="G1619">
            <v>462.18</v>
          </cell>
          <cell r="J1619">
            <v>0.08</v>
          </cell>
        </row>
        <row r="1620">
          <cell r="C1620" t="str">
            <v>"ТЕРЕМ", ООО, г.Горячий Ключ</v>
          </cell>
          <cell r="D1620" t="str">
            <v>Тактильная плитка 300х300 (оранжевая), толщина 4см. (квадратный, диагональный, продольный и косообразный риф), вес 1м2=80кг.</v>
          </cell>
          <cell r="G1620">
            <v>511.26</v>
          </cell>
          <cell r="J1620">
            <v>0.08</v>
          </cell>
        </row>
        <row r="1621">
          <cell r="C1621" t="str">
            <v>"ТЕРЕМ", ООО, г.Горячий Ключ</v>
          </cell>
          <cell r="D1621" t="str">
            <v>Тактильная плитка 300х300 (серая), толщина 7см. (квадратный, диагональный, продольный и косообразный риф), вес 1м2=170кг.</v>
          </cell>
          <cell r="G1621">
            <v>511.26</v>
          </cell>
          <cell r="J1621">
            <v>0.17</v>
          </cell>
        </row>
        <row r="1622">
          <cell r="C1622" t="str">
            <v>"ТЕРЕМ", ООО, г.Горячий Ключ</v>
          </cell>
          <cell r="D1622" t="str">
            <v>Тактильная плитка 300х300 (красная), толщина 7см. (квадратный, диагональный, продольный и косообразный риф), вес 1м2=170кг.</v>
          </cell>
          <cell r="G1622">
            <v>609.41999999999996</v>
          </cell>
          <cell r="J1622">
            <v>0.17</v>
          </cell>
        </row>
        <row r="1623">
          <cell r="C1623" t="str">
            <v>"ТЕРЕМ", ООО, г.Горячий Ключ</v>
          </cell>
          <cell r="D1623" t="str">
            <v>Тактильная плитка 300х300 (белая), толщина 7см. (квадратный, диагональный, продольный и косообразный риф), вес 1м2=170кг.</v>
          </cell>
          <cell r="G1623">
            <v>674.86</v>
          </cell>
          <cell r="J1623">
            <v>0.17</v>
          </cell>
        </row>
        <row r="1624">
          <cell r="C1624" t="str">
            <v>"ТЕРЕМ", ООО, г.Горячий Ключ</v>
          </cell>
          <cell r="D1624" t="str">
            <v>Тактильная плитка 300х300 (коричневая), толщина 7см. (квадратный, диагональный, продольный и косообразный риф), вес 1м2=170кг.</v>
          </cell>
          <cell r="G1624">
            <v>601.24</v>
          </cell>
          <cell r="J1624">
            <v>0.17</v>
          </cell>
        </row>
        <row r="1625">
          <cell r="C1625" t="str">
            <v>"ТЕРЕМ", ООО, г.Горячий Ключ</v>
          </cell>
          <cell r="D1625" t="str">
            <v>Тактильная плитка 300х300 (желтая), толщина 7см. (квадратный, диагональный, продольный и косообразный риф), вес 1м2=170кг.</v>
          </cell>
          <cell r="G1625">
            <v>650.32000000000005</v>
          </cell>
          <cell r="J1625">
            <v>0.17</v>
          </cell>
        </row>
        <row r="1626">
          <cell r="C1626" t="str">
            <v>"ТЕРЕМ", ООО, г.Горячий Ключ</v>
          </cell>
          <cell r="D1626" t="str">
            <v>Тактильная плитка 300х300 (оранжевая), толщина 7см. (квадратный, диагональный, продольный и косообразный риф), вес 1м2=170кг.</v>
          </cell>
          <cell r="G1626">
            <v>744.39</v>
          </cell>
          <cell r="J1626">
            <v>0.17</v>
          </cell>
        </row>
        <row r="1627">
          <cell r="C1627" t="str">
            <v>"ТЕРЕМ", ООО, г.Горячий Ключ</v>
          </cell>
          <cell r="D1627" t="str">
            <v>Тактильная плитка 500х500 (серая), толщина 5см. (квадратный, диагональный, продольный и косообразный риф), вес 1м2=100кг.</v>
          </cell>
          <cell r="G1627">
            <v>433.54</v>
          </cell>
          <cell r="J1627">
            <v>0.1</v>
          </cell>
        </row>
        <row r="1628">
          <cell r="C1628" t="str">
            <v>"ТЕРЕМ", ООО, г.Горячий Ключ</v>
          </cell>
          <cell r="D1628" t="str">
            <v>Тактильная плитка 500х500 (красная), толщина 5см. (квадратный, диагональный, продольный и косообразный риф), вес 1м2=100кг.</v>
          </cell>
          <cell r="G1628">
            <v>507.17</v>
          </cell>
          <cell r="J1628">
            <v>0.1</v>
          </cell>
        </row>
        <row r="1629">
          <cell r="C1629" t="str">
            <v>"ТЕРЕМ", ООО, г.Горячий Ключ</v>
          </cell>
          <cell r="D1629" t="str">
            <v>Тактильная плитка 500х500 (белая), толщина 5см. (квадратный, диагональный, продольный и косообразный риф), вес 1м2=100кг.</v>
          </cell>
          <cell r="G1629">
            <v>564.42999999999995</v>
          </cell>
          <cell r="J1629">
            <v>0.1</v>
          </cell>
        </row>
        <row r="1630">
          <cell r="C1630" t="str">
            <v>"ТЕРЕМ", ООО, г.Горячий Ключ</v>
          </cell>
          <cell r="D1630" t="str">
            <v>Тактильная плитка 500х500 (коричневая), толщина 5см. (квадратный, диагональный, продольный и косообразный риф), вес 1м2=100кг.</v>
          </cell>
          <cell r="G1630">
            <v>507.17</v>
          </cell>
          <cell r="J1630">
            <v>0.1</v>
          </cell>
        </row>
        <row r="1631">
          <cell r="C1631" t="str">
            <v>"ТЕРЕМ", ООО, г.Горячий Ключ</v>
          </cell>
          <cell r="D1631" t="str">
            <v>Тактильная плитка 500х500 (желтая), толщина 5см. (квадратный, диагональный, продольный и косообразный риф), вес 1м2=100кг.</v>
          </cell>
          <cell r="G1631">
            <v>531.71</v>
          </cell>
          <cell r="J1631">
            <v>0.1</v>
          </cell>
        </row>
        <row r="1632">
          <cell r="C1632" t="str">
            <v>"ТЕРЕМ", ООО, г.Горячий Ключ</v>
          </cell>
          <cell r="D1632" t="str">
            <v>Тактильная плитка 500х500 (оранжевая), толщина 5см. (квадратный, диагональный, продольный и косообразный риф), вес 1м2=100кг.</v>
          </cell>
          <cell r="G1632">
            <v>605.33000000000004</v>
          </cell>
          <cell r="J1632">
            <v>0.1</v>
          </cell>
        </row>
        <row r="1633">
          <cell r="C1633" t="str">
            <v>"ТЕРЕМ", ООО, г.Горячий Ключ</v>
          </cell>
          <cell r="D1633" t="str">
            <v>Тактильная плитка 500х500 (серая), толщина 6см. (квадратный, диагональный, продольный и косообразный риф), вес 1м2=120кг.</v>
          </cell>
          <cell r="G1633">
            <v>490.81</v>
          </cell>
          <cell r="J1633">
            <v>0.12</v>
          </cell>
        </row>
        <row r="1634">
          <cell r="C1634" t="str">
            <v>"ТЕРЕМ", ООО, г.Горячий Ключ</v>
          </cell>
          <cell r="D1634" t="str">
            <v>Тактильная плитка 500х500 (красная), толщина 6см. (квадратный, диагональный, продольный и косообразный риф), вес 1м2=120кг.</v>
          </cell>
          <cell r="G1634">
            <v>564.42999999999995</v>
          </cell>
          <cell r="J1634">
            <v>0.12</v>
          </cell>
        </row>
        <row r="1635">
          <cell r="C1635" t="str">
            <v>"ТЕРЕМ", ООО, г.Горячий Ключ</v>
          </cell>
          <cell r="D1635" t="str">
            <v>Тактильная плитка 500х500 (белая), толщина 6см. (квадратный, диагональный, продольный и косообразный риф), вес 1м2=120кг.</v>
          </cell>
          <cell r="G1635">
            <v>613.51</v>
          </cell>
          <cell r="J1635">
            <v>0.12</v>
          </cell>
        </row>
        <row r="1636">
          <cell r="C1636" t="str">
            <v>"ТЕРЕМ", ООО, г.Горячий Ключ</v>
          </cell>
          <cell r="D1636" t="str">
            <v>Тактильная плитка 500х500 (коричневая), толщина 6см. (квадратный, диагональный, продольный и косообразный риф), вес 1м2=120кг.</v>
          </cell>
          <cell r="G1636">
            <v>556.25</v>
          </cell>
          <cell r="J1636">
            <v>0.12</v>
          </cell>
        </row>
        <row r="1637">
          <cell r="C1637" t="str">
            <v>"ТЕРЕМ", ООО, г.Горячий Ключ</v>
          </cell>
          <cell r="D1637" t="str">
            <v>Тактильная плитка 500х500 (желтая), толщина 6см. (квадратный, диагональный, продольный и косообразный риф), вес 1м2=120кг.</v>
          </cell>
          <cell r="G1637">
            <v>588.97</v>
          </cell>
          <cell r="J1637">
            <v>0.12</v>
          </cell>
        </row>
        <row r="1638">
          <cell r="C1638" t="str">
            <v>"ТЕРЕМ", ООО, г.Горячий Ключ</v>
          </cell>
          <cell r="D1638" t="str">
            <v>Тактильная плитка 500х500 (оранжевая), толщина 6см. (квадратный, диагональный, продольный и косообразный риф), вес 1м2=120кг.</v>
          </cell>
          <cell r="G1638">
            <v>654.41</v>
          </cell>
          <cell r="J1638">
            <v>0.12</v>
          </cell>
        </row>
        <row r="1639">
          <cell r="C1639" t="str">
            <v>"ТЗЖБИ", ОАО</v>
          </cell>
          <cell r="D1639" t="str">
            <v>Бетон М-100 В-7,5 П2</v>
          </cell>
          <cell r="G1639">
            <v>3326</v>
          </cell>
          <cell r="J1639" t="b">
            <v>0</v>
          </cell>
        </row>
        <row r="1640">
          <cell r="C1640" t="str">
            <v>"ТЗЖБИ", ОАО</v>
          </cell>
          <cell r="D1640" t="str">
            <v>Бетон М-150 В-10,0 П2</v>
          </cell>
          <cell r="G1640">
            <v>3489</v>
          </cell>
          <cell r="J1640" t="b">
            <v>0</v>
          </cell>
        </row>
        <row r="1641">
          <cell r="C1641" t="str">
            <v>"ТЗЖБИ", ОАО</v>
          </cell>
          <cell r="D1641" t="str">
            <v>Бетон М-200 В-15,0 П2</v>
          </cell>
          <cell r="G1641">
            <v>3731</v>
          </cell>
          <cell r="J1641" t="b">
            <v>0</v>
          </cell>
        </row>
        <row r="1642">
          <cell r="C1642" t="str">
            <v>"ТЗЖБИ", ОАО</v>
          </cell>
          <cell r="D1642" t="str">
            <v>Бетон М-250 В-20,0 П2</v>
          </cell>
          <cell r="G1642">
            <v>3946</v>
          </cell>
          <cell r="J1642" t="b">
            <v>0</v>
          </cell>
        </row>
        <row r="1643">
          <cell r="C1643" t="str">
            <v>"ТЗЖБИ", ОАО</v>
          </cell>
          <cell r="D1643" t="str">
            <v>Бетон М-300 В-22,5 П2</v>
          </cell>
          <cell r="G1643">
            <v>4034</v>
          </cell>
          <cell r="J1643" t="b">
            <v>0</v>
          </cell>
        </row>
        <row r="1644">
          <cell r="C1644" t="str">
            <v>"ТЗЖБИ", ОАО</v>
          </cell>
          <cell r="D1644" t="str">
            <v>Бетон М-350 В-25,0 П2</v>
          </cell>
          <cell r="G1644">
            <v>4314</v>
          </cell>
        </row>
        <row r="1645">
          <cell r="C1645" t="str">
            <v>"ТЗЖБИ", ОАО</v>
          </cell>
          <cell r="D1645" t="str">
            <v>Бетон М-400 В-30,0 П2</v>
          </cell>
          <cell r="G1645">
            <v>4645</v>
          </cell>
        </row>
        <row r="1646">
          <cell r="C1646" t="str">
            <v>"ТЗЖБИ", ОАО</v>
          </cell>
          <cell r="D1646" t="str">
            <v>Бетон М-100 В-7,5 П3</v>
          </cell>
          <cell r="G1646">
            <v>3435</v>
          </cell>
        </row>
        <row r="1647">
          <cell r="C1647" t="str">
            <v>"ТЗЖБИ", ОАО</v>
          </cell>
          <cell r="D1647" t="str">
            <v>Бетон М-150 В-10,0 П3</v>
          </cell>
          <cell r="G1647">
            <v>3574</v>
          </cell>
        </row>
        <row r="1648">
          <cell r="C1648" t="str">
            <v>"ТЗЖБИ", ОАО</v>
          </cell>
          <cell r="D1648" t="str">
            <v>Бетон М-200 В-15,0 П3</v>
          </cell>
          <cell r="G1648">
            <v>3933</v>
          </cell>
        </row>
        <row r="1649">
          <cell r="C1649" t="str">
            <v>"ТЗЖБИ", ОАО</v>
          </cell>
          <cell r="D1649" t="str">
            <v>Бетон М-250 В-20,0 П3</v>
          </cell>
          <cell r="G1649">
            <v>4095</v>
          </cell>
        </row>
        <row r="1650">
          <cell r="C1650" t="str">
            <v>"ТЗЖБИ", ОАО</v>
          </cell>
          <cell r="D1650" t="str">
            <v>Бетон М-300 В-22,5 П3</v>
          </cell>
          <cell r="G1650">
            <v>4204</v>
          </cell>
        </row>
        <row r="1651">
          <cell r="C1651" t="str">
            <v>"ТЗЖБИ", ОАО</v>
          </cell>
          <cell r="D1651" t="str">
            <v>Бетон М-350 В-25,0 П3</v>
          </cell>
          <cell r="G1651">
            <v>4523</v>
          </cell>
        </row>
        <row r="1652">
          <cell r="C1652" t="str">
            <v>"ТЗЖБИ", ОАО</v>
          </cell>
          <cell r="D1652" t="str">
            <v>Бетон М-400 В-30,0 П3</v>
          </cell>
          <cell r="G1652">
            <v>4791</v>
          </cell>
        </row>
        <row r="1653">
          <cell r="C1653" t="str">
            <v>"ТЗЖБИ", ОАО</v>
          </cell>
          <cell r="D1653" t="str">
            <v>Бетон М-350 В-25 П4 W6</v>
          </cell>
          <cell r="G1653">
            <v>4604</v>
          </cell>
        </row>
        <row r="1654">
          <cell r="C1654" t="str">
            <v>"ТЗЖБИ", ОАО</v>
          </cell>
          <cell r="D1654" t="str">
            <v>Бетон М-350 В-25 П4 W8</v>
          </cell>
          <cell r="G1654">
            <v>4760</v>
          </cell>
        </row>
        <row r="1655">
          <cell r="C1655" t="str">
            <v>"ТЗЖБИ", ОАО</v>
          </cell>
          <cell r="D1655" t="str">
            <v>Бетон М-350 В-25 П4 W10</v>
          </cell>
          <cell r="G1655">
            <v>4760</v>
          </cell>
        </row>
        <row r="1656">
          <cell r="C1656" t="str">
            <v>"ТЗЖБИ", ОАО</v>
          </cell>
          <cell r="D1656" t="str">
            <v>Керамзитобетон М-75</v>
          </cell>
          <cell r="G1656">
            <v>6828</v>
          </cell>
        </row>
        <row r="1657">
          <cell r="C1657" t="str">
            <v>"ТЗЖБИ", ОАО</v>
          </cell>
          <cell r="D1657" t="str">
            <v>Керамзитобетон М-100</v>
          </cell>
          <cell r="G1657">
            <v>7118</v>
          </cell>
        </row>
        <row r="1658">
          <cell r="C1658" t="str">
            <v>"ТЗЖБИ", ОАО</v>
          </cell>
          <cell r="D1658" t="str">
            <v>Керамзитобетон М-150</v>
          </cell>
          <cell r="G1658">
            <v>7246</v>
          </cell>
        </row>
        <row r="1659">
          <cell r="C1659" t="str">
            <v>"ТЗЖБИ", ОАО</v>
          </cell>
          <cell r="D1659" t="str">
            <v>Керамзитобетон М-200</v>
          </cell>
          <cell r="G1659">
            <v>7379</v>
          </cell>
        </row>
        <row r="1660">
          <cell r="C1660" t="str">
            <v>"ТЗЖБИ", ОАО</v>
          </cell>
          <cell r="D1660" t="str">
            <v xml:space="preserve">Бордюр БР 100.30.18 </v>
          </cell>
          <cell r="G1660">
            <v>410</v>
          </cell>
        </row>
        <row r="1661">
          <cell r="C1661" t="str">
            <v>"ТЗЖБИ", ОАО</v>
          </cell>
          <cell r="D1661" t="str">
            <v xml:space="preserve">Бордюр БР 100.20.7 </v>
          </cell>
          <cell r="G1661">
            <v>110</v>
          </cell>
        </row>
        <row r="1662">
          <cell r="C1662" t="str">
            <v>"ТЗЖБИ", ОАО</v>
          </cell>
          <cell r="D1662" t="str">
            <v xml:space="preserve">Бордюр БУ 300.30.29 </v>
          </cell>
          <cell r="G1662">
            <v>1270</v>
          </cell>
        </row>
        <row r="1663">
          <cell r="C1663" t="str">
            <v>"ТЗЖБИ", ОАО</v>
          </cell>
          <cell r="D1663" t="str">
            <v>Кольцо КС 10-9</v>
          </cell>
          <cell r="G1663">
            <v>2130</v>
          </cell>
        </row>
        <row r="1664">
          <cell r="C1664" t="str">
            <v>"ТЗЖБИ", ОАО</v>
          </cell>
          <cell r="D1664" t="str">
            <v>Кольцо КС 10-7</v>
          </cell>
          <cell r="G1664">
            <v>1686</v>
          </cell>
        </row>
        <row r="1665">
          <cell r="C1665" t="str">
            <v>"ТЗЖБИ", ОАО</v>
          </cell>
          <cell r="D1665" t="str">
            <v>Кольцо КС 10-6</v>
          </cell>
          <cell r="G1665">
            <v>1509</v>
          </cell>
        </row>
        <row r="1666">
          <cell r="C1666" t="str">
            <v>"ТЗЖБИ", ОАО</v>
          </cell>
          <cell r="D1666" t="str">
            <v>Кольцо КС 10-5</v>
          </cell>
          <cell r="G1666">
            <v>1154</v>
          </cell>
        </row>
        <row r="1667">
          <cell r="C1667" t="str">
            <v>"ТЗЖБИ", ОАО</v>
          </cell>
          <cell r="D1667" t="str">
            <v>Кольцо КС 15-9</v>
          </cell>
          <cell r="G1667">
            <v>3169</v>
          </cell>
        </row>
        <row r="1668">
          <cell r="C1668" t="str">
            <v>"ТЗЖБИ", ОАО</v>
          </cell>
          <cell r="D1668" t="str">
            <v>Кольцо КС 15-7</v>
          </cell>
          <cell r="G1668">
            <v>2485</v>
          </cell>
        </row>
        <row r="1669">
          <cell r="C1669" t="str">
            <v>"ТЗЖБИ", ОАО</v>
          </cell>
          <cell r="D1669" t="str">
            <v>Кольцо КС 15-6</v>
          </cell>
          <cell r="G1669">
            <v>2130</v>
          </cell>
        </row>
        <row r="1670">
          <cell r="C1670" t="str">
            <v>"ТЗЖБИ", ОАО</v>
          </cell>
          <cell r="D1670" t="str">
            <v>Кольцо КС 15-5</v>
          </cell>
          <cell r="G1670">
            <v>1775</v>
          </cell>
        </row>
        <row r="1671">
          <cell r="C1671" t="str">
            <v>"ТЗЖБИ", ОАО</v>
          </cell>
          <cell r="D1671" t="str">
            <v>Плиты перекрытия на кольца ПП 15 (верх)</v>
          </cell>
          <cell r="G1671">
            <v>3150</v>
          </cell>
        </row>
        <row r="1672">
          <cell r="C1672" t="str">
            <v>"ТЗЖБИ", ОАО</v>
          </cell>
          <cell r="D1672" t="str">
            <v>Плиты перекрытия на кольца ПП 10 (верх)</v>
          </cell>
          <cell r="G1672">
            <v>1050</v>
          </cell>
        </row>
        <row r="1673">
          <cell r="C1673" t="str">
            <v>"ТЗЖБИ", ОАО</v>
          </cell>
          <cell r="D1673" t="str">
            <v>Плиты перекрытия на кольца ПП 15 (низ)</v>
          </cell>
          <cell r="G1673">
            <v>3483</v>
          </cell>
        </row>
        <row r="1674">
          <cell r="C1674" t="str">
            <v>"ТЗЖБИ", ОАО</v>
          </cell>
          <cell r="D1674" t="str">
            <v>Плиты перекрытия на кольца ПП 10 (низ)</v>
          </cell>
          <cell r="G1674">
            <v>1372</v>
          </cell>
        </row>
        <row r="1675">
          <cell r="C1675" t="str">
            <v>"ТЗЖБИ", ОАО</v>
          </cell>
          <cell r="D1675" t="str">
            <v>КО-6</v>
          </cell>
          <cell r="G1675">
            <v>196</v>
          </cell>
        </row>
        <row r="1676">
          <cell r="C1676" t="str">
            <v>"ТЗЖБИ", ОАО</v>
          </cell>
          <cell r="D1676" t="str">
            <v>Лотки Л11-8/2а</v>
          </cell>
          <cell r="G1676">
            <v>8721</v>
          </cell>
        </row>
        <row r="1677">
          <cell r="C1677" t="str">
            <v>"ТЗЖБИ", ОАО</v>
          </cell>
          <cell r="D1677" t="str">
            <v>Лотки водосточные 2,78 h-0,38</v>
          </cell>
          <cell r="G1677">
            <v>1595</v>
          </cell>
        </row>
        <row r="1678">
          <cell r="C1678" t="str">
            <v>"ТЗЖБИ", ОАО</v>
          </cell>
          <cell r="D1678" t="str">
            <v>Лотки водосточные 3,28 h-0,38</v>
          </cell>
          <cell r="G1678">
            <v>1879</v>
          </cell>
        </row>
        <row r="1679">
          <cell r="C1679" t="str">
            <v>"ТЗЖБИ", ОАО</v>
          </cell>
          <cell r="D1679" t="str">
            <v>Крышка П1 (1*0,5*0,06)</v>
          </cell>
          <cell r="G1679">
            <v>200</v>
          </cell>
        </row>
        <row r="1680">
          <cell r="C1680" t="str">
            <v>"ТЗЖБИ", ОАО</v>
          </cell>
          <cell r="D1680" t="str">
            <v>Плита П11-8 на лоток Л11-8</v>
          </cell>
          <cell r="G1680">
            <v>4668</v>
          </cell>
        </row>
        <row r="1681">
          <cell r="C1681" t="str">
            <v>"ТЗЖБИ", ОАО</v>
          </cell>
          <cell r="D1681" t="str">
            <v>Лотки Л5-8/2а</v>
          </cell>
          <cell r="G1681">
            <v>4179</v>
          </cell>
        </row>
        <row r="1682">
          <cell r="C1682" t="str">
            <v>"ТЗЖБИ", ОАО</v>
          </cell>
          <cell r="D1682" t="str">
            <v>Плита П6-15б на лоток Л 5-8/2а</v>
          </cell>
          <cell r="G1682">
            <v>3220</v>
          </cell>
        </row>
        <row r="1683">
          <cell r="C1683" t="str">
            <v>"ТЗЖБИ", ОАО</v>
          </cell>
          <cell r="D1683" t="str">
            <v>Раствор М-100</v>
          </cell>
          <cell r="G1683">
            <v>3880</v>
          </cell>
        </row>
        <row r="1684">
          <cell r="C1684" t="str">
            <v>"ТЗЖБИ", ОАО</v>
          </cell>
          <cell r="D1684" t="str">
            <v>Раствор М-150</v>
          </cell>
          <cell r="G1684">
            <v>4581</v>
          </cell>
        </row>
        <row r="1685">
          <cell r="C1685" t="str">
            <v>"ТЗЖБИ", ОАО</v>
          </cell>
          <cell r="D1685" t="str">
            <v>Раствор М-200</v>
          </cell>
          <cell r="G1685">
            <v>5246</v>
          </cell>
        </row>
        <row r="1686">
          <cell r="C1686" t="str">
            <v>"ТЗЖБИ", ОАО</v>
          </cell>
          <cell r="D1686" t="str">
            <v>Раствор М-75</v>
          </cell>
          <cell r="G1686">
            <v>3521</v>
          </cell>
        </row>
        <row r="1687">
          <cell r="C1687" t="str">
            <v>"ТЗЖБИ", ОАО</v>
          </cell>
          <cell r="D1687" t="str">
            <v>Раствор М-50</v>
          </cell>
          <cell r="G1687">
            <v>3319</v>
          </cell>
        </row>
        <row r="1688">
          <cell r="C1688" t="str">
            <v>"ТЗЖБИ", ОАО</v>
          </cell>
          <cell r="D1688" t="str">
            <v>Дорожная плита ПДС-1 (3х1,5х0,18)</v>
          </cell>
          <cell r="G1688">
            <v>8169</v>
          </cell>
        </row>
        <row r="1689">
          <cell r="C1689" t="str">
            <v>"ТЗЖБИ", ОАО</v>
          </cell>
          <cell r="D1689" t="str">
            <v>Тетрапоиды Т-5</v>
          </cell>
          <cell r="G1689">
            <v>10500</v>
          </cell>
        </row>
        <row r="1690">
          <cell r="C1690" t="str">
            <v>"ТЗЖБИ", ОАО</v>
          </cell>
          <cell r="D1690" t="str">
            <v>Фундаментные блоки ФБС 24-3-6</v>
          </cell>
          <cell r="G1690">
            <v>1521</v>
          </cell>
        </row>
        <row r="1691">
          <cell r="C1691" t="str">
            <v>"ТЗЖБИ", ОАО</v>
          </cell>
          <cell r="D1691" t="str">
            <v>Фундаментные блоки ФБС 24-4-6</v>
          </cell>
          <cell r="G1691">
            <v>2034</v>
          </cell>
        </row>
        <row r="1692">
          <cell r="C1692" t="str">
            <v>"ТЗЖБИ", ОАО</v>
          </cell>
          <cell r="D1692" t="str">
            <v>Фундаментные блоки ФБС 24-5-6</v>
          </cell>
          <cell r="G1692">
            <v>2544</v>
          </cell>
        </row>
        <row r="1693">
          <cell r="C1693" t="str">
            <v>"ТЗЖБИ", ОАО</v>
          </cell>
          <cell r="D1693" t="str">
            <v>Фундаментные блоки ФБС 24-6-6</v>
          </cell>
          <cell r="G1693">
            <v>3053</v>
          </cell>
        </row>
        <row r="1694">
          <cell r="C1694" t="str">
            <v>"ТЗЖБИ", ОАО</v>
          </cell>
          <cell r="D1694" t="str">
            <v>Фундаментные блоки ФБС 12-3-6</v>
          </cell>
          <cell r="G1694">
            <v>760</v>
          </cell>
        </row>
        <row r="1695">
          <cell r="C1695" t="str">
            <v>"ТЗЖБИ", ОАО</v>
          </cell>
          <cell r="D1695" t="str">
            <v>Фундаментные блоки ФБС 12-4-6</v>
          </cell>
          <cell r="G1695">
            <v>959</v>
          </cell>
        </row>
        <row r="1696">
          <cell r="C1696" t="str">
            <v>"ТЗЖБИ", ОАО</v>
          </cell>
          <cell r="D1696" t="str">
            <v>Фундаментные блоки ФБС 12-5-6</v>
          </cell>
          <cell r="G1696">
            <v>1240</v>
          </cell>
        </row>
        <row r="1697">
          <cell r="C1697" t="str">
            <v>"ТЗЖБИ", ОАО</v>
          </cell>
          <cell r="D1697" t="str">
            <v>Фундаментные блоки ФБС 12-6-6</v>
          </cell>
          <cell r="G1697">
            <v>1491</v>
          </cell>
        </row>
        <row r="1698">
          <cell r="C1698" t="str">
            <v>"ТЗЖБИ", ОАО</v>
          </cell>
          <cell r="D1698" t="str">
            <v>Блоки бетонные для подпор. стен Б-1 (2х1,5х1)</v>
          </cell>
          <cell r="G1698">
            <v>13665</v>
          </cell>
        </row>
        <row r="1699">
          <cell r="C1699" t="str">
            <v>"ТЗЖБИ", ОАО</v>
          </cell>
          <cell r="D1699" t="str">
            <v>Блоки бетонные для подпор. стен Б-3 (2х1х1)</v>
          </cell>
          <cell r="G1699">
            <v>9110</v>
          </cell>
        </row>
        <row r="1700">
          <cell r="C1700" t="str">
            <v>"ТЗЖБИ", ОАО</v>
          </cell>
          <cell r="D1700" t="str">
            <v>Блоки бетонные для подпор. стен Б-3 1/2 (1х1х1)</v>
          </cell>
          <cell r="G1700">
            <v>4555</v>
          </cell>
        </row>
        <row r="1701">
          <cell r="C1701" t="str">
            <v>"ТЗЖБИ", ОАО</v>
          </cell>
          <cell r="D1701" t="str">
            <v>Блоки бетонные для подпор. стен Б-4 (2х0,75х1)</v>
          </cell>
          <cell r="G1701">
            <v>6074</v>
          </cell>
        </row>
        <row r="1702">
          <cell r="C1702" t="str">
            <v>ОАО "Краснодарский завод ЖБИиК"</v>
          </cell>
          <cell r="D1702" t="str">
            <v>Дорожные плиты 2П30-18-10</v>
          </cell>
          <cell r="G1702">
            <v>6022.03</v>
          </cell>
        </row>
        <row r="1703">
          <cell r="C1703" t="str">
            <v>ОАО "Краснодарский завод ЖБИиК"</v>
          </cell>
          <cell r="D1703" t="str">
            <v>Дорожные плиты 2П30-18-30</v>
          </cell>
          <cell r="G1703">
            <v>6446.61</v>
          </cell>
        </row>
        <row r="1704">
          <cell r="C1704" t="str">
            <v>ОАО "Краснодарский завод ЖБИиК"</v>
          </cell>
          <cell r="D1704" t="str">
            <v>Дорожные плиты 1П30-18-10</v>
          </cell>
          <cell r="G1704">
            <v>6752.54</v>
          </cell>
        </row>
        <row r="1705">
          <cell r="C1705" t="str">
            <v>ОАО "Краснодарский завод ЖБИиК"</v>
          </cell>
          <cell r="D1705" t="str">
            <v>Дорожные плиты 1П30-18-30</v>
          </cell>
          <cell r="G1705">
            <v>7755.08</v>
          </cell>
        </row>
        <row r="1706">
          <cell r="C1706" t="str">
            <v>ОАО "Краснодарский завод ЖБИиК"</v>
          </cell>
          <cell r="D1706" t="str">
            <v>Дорожные плиты 2П30-15-10</v>
          </cell>
          <cell r="G1706">
            <v>5294.07</v>
          </cell>
        </row>
        <row r="1707">
          <cell r="C1707" t="str">
            <v>ОАО "Краснодарский завод ЖБИиК"</v>
          </cell>
          <cell r="D1707" t="str">
            <v>Дорожные плиты 2П30-15-30</v>
          </cell>
          <cell r="G1707">
            <v>5767.8</v>
          </cell>
        </row>
        <row r="1708">
          <cell r="C1708" t="str">
            <v>ОАО "Краснодарский завод ЖБИиК"</v>
          </cell>
          <cell r="D1708" t="str">
            <v>Дорожные плиты 1П30-15-10</v>
          </cell>
          <cell r="G1708">
            <v>5896.61</v>
          </cell>
        </row>
        <row r="1709">
          <cell r="C1709" t="str">
            <v>ОАО "Краснодарский завод ЖБИиК"</v>
          </cell>
          <cell r="D1709" t="str">
            <v>Дорожные плиты 1П30-15-30</v>
          </cell>
          <cell r="G1709">
            <v>6752.54</v>
          </cell>
        </row>
        <row r="1710">
          <cell r="C1710" t="str">
            <v>ОАО "Краснодарский завод ЖБИиК"</v>
          </cell>
          <cell r="D1710" t="str">
            <v>Дорожные плиты ПЖ 16.12,3.1,4</v>
          </cell>
          <cell r="G1710">
            <v>3494.92</v>
          </cell>
        </row>
        <row r="1711">
          <cell r="C1711" t="str">
            <v>ОАО "Краснодарский завод ЖБИиК"</v>
          </cell>
          <cell r="D1711" t="str">
            <v>Бордюр П-1б 1000х150х300</v>
          </cell>
          <cell r="G1711">
            <v>355.93</v>
          </cell>
        </row>
        <row r="1712">
          <cell r="C1712" t="str">
            <v>ОАО "Краснодарский завод ЖБИиК"</v>
          </cell>
          <cell r="D1712" t="str">
            <v>Бордюр П-1Б 3000х200х600</v>
          </cell>
          <cell r="G1712">
            <v>3068.64</v>
          </cell>
        </row>
        <row r="1713">
          <cell r="C1713" t="str">
            <v>ОАО "Краснодарский завод ЖБИиК"</v>
          </cell>
          <cell r="D1713" t="str">
            <v>Бордюр П-1а 3000х150х300</v>
          </cell>
          <cell r="G1713">
            <v>1379.66</v>
          </cell>
        </row>
        <row r="1714">
          <cell r="C1714" t="str">
            <v>ОАО "Краснодарский завод ЖБИиК"</v>
          </cell>
          <cell r="D1714" t="str">
            <v>Бордюр БР 100.20.8</v>
          </cell>
          <cell r="G1714">
            <v>173.73</v>
          </cell>
        </row>
        <row r="1715">
          <cell r="C1715" t="str">
            <v>ОАО "Краснодарский завод ЖБИиК"</v>
          </cell>
          <cell r="D1715" t="str">
            <v>Фундаментные блоки ФБС 24-3-6т</v>
          </cell>
          <cell r="G1715">
            <v>1437.29</v>
          </cell>
        </row>
        <row r="1716">
          <cell r="C1716" t="str">
            <v>ОАО "Краснодарский завод ЖБИиК"</v>
          </cell>
          <cell r="D1716" t="str">
            <v>Фундаментные блоки ФБС 24-4-6т</v>
          </cell>
          <cell r="G1716">
            <v>1873.73</v>
          </cell>
        </row>
        <row r="1717">
          <cell r="C1717" t="str">
            <v>ОАО "Краснодарский завод ЖБИиК"</v>
          </cell>
          <cell r="D1717" t="str">
            <v>Фундаментные блоки ФБС 24-5-6т</v>
          </cell>
          <cell r="G1717">
            <v>2382.1999999999998</v>
          </cell>
        </row>
        <row r="1718">
          <cell r="C1718" t="str">
            <v>ОАО "Краснодарский завод ЖБИиК"</v>
          </cell>
          <cell r="D1718" t="str">
            <v>Фундаментные блоки ФБС 24-6-6т</v>
          </cell>
          <cell r="G1718">
            <v>2851.69</v>
          </cell>
        </row>
        <row r="1719">
          <cell r="C1719" t="str">
            <v>ОАО "Краснодарский завод ЖБИиК"</v>
          </cell>
          <cell r="D1719" t="str">
            <v>Фундаментные блоки ФБС 12-3-6т</v>
          </cell>
          <cell r="G1719">
            <v>762.71</v>
          </cell>
        </row>
        <row r="1720">
          <cell r="C1720" t="str">
            <v>ОАО "Краснодарский завод ЖБИиК"</v>
          </cell>
          <cell r="D1720" t="str">
            <v>Фундаментные блоки ФБС 12-4-6т</v>
          </cell>
          <cell r="G1720">
            <v>984.75</v>
          </cell>
        </row>
        <row r="1721">
          <cell r="C1721" t="str">
            <v>ОАО "Краснодарский завод ЖБИиК"</v>
          </cell>
          <cell r="D1721" t="str">
            <v>Фундаментные блоки ФБС 12-5-6т</v>
          </cell>
          <cell r="G1721">
            <v>1224.58</v>
          </cell>
        </row>
        <row r="1722">
          <cell r="C1722" t="str">
            <v>ОАО "Краснодарский завод ЖБИиК"</v>
          </cell>
          <cell r="D1722" t="str">
            <v>Фундаментные блоки ФБС 12-6-6т</v>
          </cell>
          <cell r="G1722">
            <v>1465.25</v>
          </cell>
        </row>
        <row r="1723">
          <cell r="C1723" t="str">
            <v>ОАО "Краснодарский завод ЖБИиК"</v>
          </cell>
          <cell r="D1723" t="str">
            <v>Фундаментные блоки ФБС 8-3-6т</v>
          </cell>
          <cell r="G1723">
            <v>518.64</v>
          </cell>
        </row>
        <row r="1724">
          <cell r="C1724" t="str">
            <v>ОАО "Краснодарский завод ЖБИиК"</v>
          </cell>
          <cell r="D1724" t="str">
            <v>Фундаментные блоки ФБС 8-4-6т</v>
          </cell>
          <cell r="G1724">
            <v>658.47</v>
          </cell>
        </row>
        <row r="1725">
          <cell r="C1725" t="str">
            <v>ОАО "Краснодарский завод ЖБИиК"</v>
          </cell>
          <cell r="D1725" t="str">
            <v>Фундаментные блоки ФБС 8-5-6т</v>
          </cell>
          <cell r="G1725">
            <v>822.03</v>
          </cell>
        </row>
        <row r="1726">
          <cell r="C1726" t="str">
            <v>ОАО "Краснодарский завод ЖБИиК"</v>
          </cell>
          <cell r="D1726" t="str">
            <v>Фундаментные блоки ФБС 8-6-6т</v>
          </cell>
          <cell r="G1726">
            <v>983.05</v>
          </cell>
        </row>
        <row r="1727">
          <cell r="C1727" t="str">
            <v>ОАО "Краснодарский завод ЖБИиК"</v>
          </cell>
          <cell r="D1727" t="str">
            <v>Фундаментные блоки ФБС 12-4-3т</v>
          </cell>
          <cell r="G1727">
            <v>501.69</v>
          </cell>
        </row>
        <row r="1728">
          <cell r="C1728" t="str">
            <v>ОАО "Краснодарский завод ЖБИиК"</v>
          </cell>
          <cell r="D1728" t="str">
            <v>Фундаментные блоки ФБС 12-5-3т</v>
          </cell>
          <cell r="G1728">
            <v>624.58000000000004</v>
          </cell>
        </row>
        <row r="1729">
          <cell r="C1729" t="str">
            <v>ОАО "Краснодарский завод ЖБИиК"</v>
          </cell>
          <cell r="D1729" t="str">
            <v>Фундаментные блоки ФБС 12-6-3т</v>
          </cell>
          <cell r="G1729">
            <v>747.46</v>
          </cell>
        </row>
        <row r="1730">
          <cell r="C1730" t="str">
            <v>ОАО "Краснодарский завод ЖБИиК"</v>
          </cell>
          <cell r="D1730" t="str">
            <v>Фундаментные блоки ФБС 9-3-6т</v>
          </cell>
          <cell r="G1730">
            <v>553.39</v>
          </cell>
        </row>
        <row r="1731">
          <cell r="C1731" t="str">
            <v>ОАО "Краснодарский завод ЖБИиК"</v>
          </cell>
          <cell r="D1731" t="str">
            <v>Фундаментные блоки ФБС 9-4-6т</v>
          </cell>
          <cell r="G1731">
            <v>726.27</v>
          </cell>
        </row>
        <row r="1732">
          <cell r="C1732" t="str">
            <v>ОАО "Краснодарский завод ЖБИиК"</v>
          </cell>
          <cell r="D1732" t="str">
            <v>Фундаментные блоки ФБС 9-5-6т</v>
          </cell>
          <cell r="G1732">
            <v>900</v>
          </cell>
        </row>
        <row r="1733">
          <cell r="C1733" t="str">
            <v>ОАО "Краснодарский завод ЖБИиК"</v>
          </cell>
          <cell r="D1733" t="str">
            <v>Фундаментные блоки ФБС 9-6-6т</v>
          </cell>
          <cell r="G1733">
            <v>1073.73</v>
          </cell>
        </row>
        <row r="1734">
          <cell r="C1734" t="str">
            <v>ОАО "Краснодарский завод ЖБИиК"</v>
          </cell>
          <cell r="D1734" t="str">
            <v>Кольцо стеновое КС 15-6</v>
          </cell>
          <cell r="G1734">
            <v>2648.31</v>
          </cell>
        </row>
        <row r="1735">
          <cell r="C1735" t="str">
            <v>ОАО "Краснодарский завод ЖБИиК"</v>
          </cell>
          <cell r="D1735" t="str">
            <v>Кольцо стеновое КС 20-6</v>
          </cell>
          <cell r="G1735">
            <v>4041.53</v>
          </cell>
        </row>
        <row r="1736">
          <cell r="C1736" t="str">
            <v>ОАО "Краснодарский завод ЖБИиК"</v>
          </cell>
          <cell r="D1736" t="str">
            <v>Кольцо стеновое КС 10-9</v>
          </cell>
          <cell r="G1736">
            <v>2568.64</v>
          </cell>
        </row>
        <row r="1737">
          <cell r="C1737" t="str">
            <v>ОАО "Краснодарский завод ЖБИиК"</v>
          </cell>
          <cell r="D1737" t="str">
            <v>Кольцо стеновое КС 15-9</v>
          </cell>
          <cell r="G1737">
            <v>3695.76</v>
          </cell>
        </row>
        <row r="1738">
          <cell r="C1738" t="str">
            <v>ОАО "Краснодарский завод ЖБИиК"</v>
          </cell>
          <cell r="D1738" t="str">
            <v>Кольцо стеновое КС 20-9</v>
          </cell>
          <cell r="G1738">
            <v>5601.69</v>
          </cell>
        </row>
        <row r="1739">
          <cell r="C1739" t="str">
            <v>ОАО "Краснодарский завод ЖБИиК"</v>
          </cell>
          <cell r="D1739" t="str">
            <v>Кольцо стеновое КС 10-6</v>
          </cell>
          <cell r="G1739">
            <v>1917.8</v>
          </cell>
        </row>
        <row r="1740">
          <cell r="C1740" t="str">
            <v>ОАО "Краснодарский завод ЖБИиК"</v>
          </cell>
          <cell r="D1740" t="str">
            <v>КО-6</v>
          </cell>
          <cell r="G1740">
            <v>347.46</v>
          </cell>
        </row>
        <row r="1741">
          <cell r="C1741" t="str">
            <v>ОАО "Краснодарский завод ЖБИиК"</v>
          </cell>
          <cell r="D1741" t="str">
            <v>Плиты перекрытия ПП 10-1-2 Н=150</v>
          </cell>
          <cell r="G1741">
            <v>1381.36</v>
          </cell>
        </row>
        <row r="1742">
          <cell r="C1742" t="str">
            <v>ОАО "Краснодарский завод ЖБИиК"</v>
          </cell>
          <cell r="D1742" t="str">
            <v>Плиты перекрытия 2ПП 15-2 Н=150</v>
          </cell>
          <cell r="G1742">
            <v>3556.78</v>
          </cell>
        </row>
        <row r="1743">
          <cell r="C1743" t="str">
            <v>ОАО "Краснодарский завод ЖБИиК"</v>
          </cell>
          <cell r="D1743" t="str">
            <v>Плиты перекрытия 2ПП 15-1 Н=150</v>
          </cell>
          <cell r="G1743">
            <v>3161.86</v>
          </cell>
        </row>
        <row r="1744">
          <cell r="C1744" t="str">
            <v>ОАО "Краснодарский завод ЖБИиК"</v>
          </cell>
          <cell r="D1744" t="str">
            <v>Плиты перекрытия 1ПП 20-2 Н=160</v>
          </cell>
          <cell r="G1744">
            <v>6586.44</v>
          </cell>
        </row>
        <row r="1745">
          <cell r="C1745" t="str">
            <v>ОАО "Краснодарский завод ЖБИиК"</v>
          </cell>
          <cell r="D1745" t="str">
            <v>Плиты перекрытия 1ПП 20-1 Н=160</v>
          </cell>
          <cell r="G1745">
            <v>5639.83</v>
          </cell>
        </row>
        <row r="1746">
          <cell r="C1746" t="str">
            <v>ОАО "Краснодарский завод ЖБИиК"</v>
          </cell>
          <cell r="D1746" t="str">
            <v>Плиты днища ПД-10-1-1</v>
          </cell>
          <cell r="G1746">
            <v>2181.36</v>
          </cell>
        </row>
        <row r="1747">
          <cell r="C1747" t="str">
            <v>ОАО "Краснодарский завод ЖБИиК"</v>
          </cell>
          <cell r="D1747" t="str">
            <v>Плиты днища ПД-15-1-1</v>
          </cell>
          <cell r="G1747">
            <v>4795.76</v>
          </cell>
        </row>
        <row r="1748">
          <cell r="C1748" t="str">
            <v>ОАО "Краснодарский завод ЖБИиК"</v>
          </cell>
          <cell r="D1748" t="str">
            <v>Плиты днища ПД-20-1-1</v>
          </cell>
          <cell r="G1748">
            <v>8355.08</v>
          </cell>
        </row>
        <row r="1749">
          <cell r="C1749" t="str">
            <v>ОАО "Краснодарский завод ЖБИиК"</v>
          </cell>
          <cell r="D1749" t="str">
            <v>Плиты днища ПН 10</v>
          </cell>
          <cell r="G1749">
            <v>2132.1999999999998</v>
          </cell>
        </row>
        <row r="1750">
          <cell r="C1750" t="str">
            <v>ОАО "Краснодарский завод ЖБИиК"</v>
          </cell>
          <cell r="D1750" t="str">
            <v>Плиты покрытия лотков П5-8</v>
          </cell>
          <cell r="G1750">
            <v>1682.2</v>
          </cell>
        </row>
        <row r="1751">
          <cell r="C1751" t="str">
            <v>ОАО "Краснодарский завод ЖБИиК"</v>
          </cell>
          <cell r="D1751" t="str">
            <v>Плиты покрытия лотков П6-15</v>
          </cell>
          <cell r="G1751">
            <v>2417.8000000000002</v>
          </cell>
        </row>
        <row r="1752">
          <cell r="C1752" t="str">
            <v>ОАО "Краснодарский завод ЖБИиК"</v>
          </cell>
          <cell r="D1752" t="str">
            <v>Плиты покрытия лотков П8-8</v>
          </cell>
          <cell r="G1752">
            <v>3271.19</v>
          </cell>
        </row>
        <row r="1753">
          <cell r="C1753" t="str">
            <v>ОАО "Краснодарский завод ЖБИиК"</v>
          </cell>
          <cell r="D1753" t="str">
            <v>Плиты покрытия лотков П8-8а</v>
          </cell>
          <cell r="G1753">
            <v>3766.1</v>
          </cell>
        </row>
        <row r="1754">
          <cell r="C1754" t="str">
            <v>ОАО "Краснодарский завод ЖБИиК"</v>
          </cell>
          <cell r="D1754" t="str">
            <v>Плиты покрытия лотков П8-11</v>
          </cell>
          <cell r="G1754">
            <v>3500.85</v>
          </cell>
        </row>
        <row r="1755">
          <cell r="C1755" t="str">
            <v>ОАО "Краснодарский завод ЖБИиК"</v>
          </cell>
          <cell r="D1755" t="str">
            <v>Плиты покрытия лотков П9-15</v>
          </cell>
          <cell r="G1755">
            <v>4500.8500000000004</v>
          </cell>
        </row>
        <row r="1756">
          <cell r="C1756" t="str">
            <v>ОАО "Краснодарский завод ЖБИиК"</v>
          </cell>
          <cell r="D1756" t="str">
            <v>Плиты покрытия лотков П11-8</v>
          </cell>
          <cell r="G1756">
            <v>4892.37</v>
          </cell>
        </row>
        <row r="1757">
          <cell r="C1757" t="str">
            <v>ОАО "Краснодарский завод ЖБИиК"</v>
          </cell>
          <cell r="D1757" t="str">
            <v>Плиты покрытия лотков П11-8а</v>
          </cell>
          <cell r="G1757">
            <v>5144.92</v>
          </cell>
        </row>
        <row r="1758">
          <cell r="C1758" t="str">
            <v>ОАО "Краснодарский завод ЖБИиК"</v>
          </cell>
          <cell r="D1758" t="str">
            <v>Плиты покрытия лотков П12-15</v>
          </cell>
          <cell r="G1758">
            <v>8225.42</v>
          </cell>
        </row>
        <row r="1759">
          <cell r="C1759" t="str">
            <v>ОАО "Краснодарский завод ЖБИиК"</v>
          </cell>
          <cell r="D1759" t="str">
            <v>Плиты покрытия лотков П15-8</v>
          </cell>
          <cell r="G1759">
            <v>7545.76</v>
          </cell>
        </row>
        <row r="1760">
          <cell r="C1760" t="str">
            <v>ОАО "Краснодарский завод ЖБИиК"</v>
          </cell>
          <cell r="D1760" t="str">
            <v>Плиты покрытия лотков П13-11б</v>
          </cell>
          <cell r="G1760">
            <v>6329.66</v>
          </cell>
        </row>
        <row r="1761">
          <cell r="C1761" t="str">
            <v>ОАО "Краснодарский завод ЖБИиК"</v>
          </cell>
          <cell r="D1761" t="str">
            <v>Плиты покрытия лотков П12-12</v>
          </cell>
          <cell r="G1761">
            <v>8222.8799999999992</v>
          </cell>
        </row>
        <row r="1762">
          <cell r="C1762" t="str">
            <v>ОАО "Краснодарский завод ЖБИиК"</v>
          </cell>
          <cell r="D1762" t="str">
            <v>Плиты покрытия лотков П14-3</v>
          </cell>
          <cell r="G1762">
            <v>7332.2</v>
          </cell>
        </row>
        <row r="1763">
          <cell r="C1763" t="str">
            <v>ОАО "Краснодарский завод ЖБИиК"</v>
          </cell>
          <cell r="D1763" t="str">
            <v>Плиты покрытия лотков П16-15</v>
          </cell>
          <cell r="G1763">
            <v>8701.69</v>
          </cell>
        </row>
        <row r="1764">
          <cell r="C1764" t="str">
            <v>ОАО "Краснодарский завод ЖБИиК"</v>
          </cell>
          <cell r="D1764" t="str">
            <v>Плиты покрытия лотков П18-8</v>
          </cell>
          <cell r="G1764">
            <v>9532.2000000000007</v>
          </cell>
        </row>
        <row r="1765">
          <cell r="C1765" t="str">
            <v>ОАО "Краснодарский завод ЖБИиК"</v>
          </cell>
          <cell r="D1765" t="str">
            <v>Плиты покрытия лотков П19-15</v>
          </cell>
          <cell r="G1765">
            <v>15584.75</v>
          </cell>
        </row>
        <row r="1766">
          <cell r="C1766" t="str">
            <v>ОАО "Краснодарский завод ЖБИиК"</v>
          </cell>
          <cell r="D1766" t="str">
            <v>Плиты покрытия лотков П22-15</v>
          </cell>
          <cell r="G1766">
            <v>16525.419999999998</v>
          </cell>
        </row>
        <row r="1767">
          <cell r="C1767" t="str">
            <v>ОАО "Краснодарский завод ЖБИиК"</v>
          </cell>
          <cell r="D1767" t="str">
            <v>Лотки Л3-8-1</v>
          </cell>
          <cell r="G1767">
            <v>3620.34</v>
          </cell>
        </row>
        <row r="1768">
          <cell r="C1768" t="str">
            <v>ОАО "Краснодарский завод ЖБИиК"</v>
          </cell>
          <cell r="D1768" t="str">
            <v>Лотки Л3-15-1</v>
          </cell>
          <cell r="G1768">
            <v>3884.75</v>
          </cell>
        </row>
        <row r="1769">
          <cell r="C1769" t="str">
            <v>ОАО "Краснодарский завод ЖБИиК"</v>
          </cell>
          <cell r="D1769" t="str">
            <v>Лотки Л4-8-1</v>
          </cell>
          <cell r="G1769">
            <v>3905.93</v>
          </cell>
        </row>
        <row r="1770">
          <cell r="C1770" t="str">
            <v>ОАО "Краснодарский завод ЖБИиК"</v>
          </cell>
          <cell r="D1770" t="str">
            <v>Лотки Л4-15-1</v>
          </cell>
          <cell r="G1770">
            <v>4172.03</v>
          </cell>
        </row>
        <row r="1771">
          <cell r="C1771" t="str">
            <v>ОАО "Краснодарский завод ЖБИиК"</v>
          </cell>
          <cell r="D1771" t="str">
            <v>Лотки Л6-5</v>
          </cell>
          <cell r="G1771">
            <v>10300</v>
          </cell>
        </row>
        <row r="1772">
          <cell r="C1772" t="str">
            <v>ОАО "Краснодарский завод ЖБИиК"</v>
          </cell>
          <cell r="D1772" t="str">
            <v>Лотки Л6-8</v>
          </cell>
          <cell r="G1772">
            <v>10349.15</v>
          </cell>
        </row>
        <row r="1773">
          <cell r="C1773" t="str">
            <v>ОАО "Краснодарский завод ЖБИиК"</v>
          </cell>
          <cell r="D1773" t="str">
            <v>Лотки Л6-8-1</v>
          </cell>
          <cell r="G1773">
            <v>5766.1</v>
          </cell>
        </row>
        <row r="1774">
          <cell r="C1774" t="str">
            <v>ОАО "Краснодарский завод ЖБИиК"</v>
          </cell>
          <cell r="D1774" t="str">
            <v>Лотки Л6-11-1</v>
          </cell>
          <cell r="G1774">
            <v>6021.19</v>
          </cell>
        </row>
        <row r="1775">
          <cell r="C1775" t="str">
            <v>ОАО "Краснодарский завод ЖБИиК"</v>
          </cell>
          <cell r="D1775" t="str">
            <v>Лотки Л6-12</v>
          </cell>
          <cell r="G1775">
            <v>12700.85</v>
          </cell>
        </row>
        <row r="1776">
          <cell r="C1776" t="str">
            <v>ОАО "Краснодарский завод ЖБИиК"</v>
          </cell>
          <cell r="D1776" t="str">
            <v>Лотки Л6-15</v>
          </cell>
          <cell r="G1776">
            <v>12878.81</v>
          </cell>
        </row>
        <row r="1777">
          <cell r="C1777" t="str">
            <v>ОАО "Краснодарский завод ЖБИиК"</v>
          </cell>
          <cell r="D1777" t="str">
            <v>Лотки Л6-15-1</v>
          </cell>
          <cell r="G1777">
            <v>6689.83</v>
          </cell>
        </row>
        <row r="1778">
          <cell r="C1778" t="str">
            <v>ОАО "Краснодарский завод ЖБИиК"</v>
          </cell>
          <cell r="D1778" t="str">
            <v>Лотки Л7-5</v>
          </cell>
          <cell r="G1778">
            <v>11696.61</v>
          </cell>
        </row>
        <row r="1779">
          <cell r="C1779" t="str">
            <v>ОАО "Краснодарский завод ЖБИиК"</v>
          </cell>
          <cell r="D1779" t="str">
            <v>Лотки Л7-8</v>
          </cell>
          <cell r="G1779">
            <v>11766.95</v>
          </cell>
        </row>
        <row r="1780">
          <cell r="C1780" t="str">
            <v>ОАО "Краснодарский завод ЖБИиК"</v>
          </cell>
          <cell r="D1780" t="str">
            <v>Лотки Л7-8-1</v>
          </cell>
          <cell r="G1780">
            <v>6350.85</v>
          </cell>
        </row>
        <row r="1781">
          <cell r="C1781" t="str">
            <v>ОАО "Краснодарский завод ЖБИиК"</v>
          </cell>
          <cell r="D1781" t="str">
            <v>Лотки Л7-12</v>
          </cell>
          <cell r="G1781">
            <v>13005.93</v>
          </cell>
        </row>
        <row r="1782">
          <cell r="C1782" t="str">
            <v>ОАО "Краснодарский завод ЖБИиК"</v>
          </cell>
          <cell r="D1782" t="str">
            <v>Лотки Л7-15</v>
          </cell>
          <cell r="G1782">
            <v>13066.95</v>
          </cell>
        </row>
        <row r="1783">
          <cell r="C1783" t="str">
            <v>ОАО "Краснодарский завод ЖБИиК"</v>
          </cell>
          <cell r="D1783" t="str">
            <v>Лотки Л7-15-1</v>
          </cell>
          <cell r="G1783">
            <v>6738.14</v>
          </cell>
        </row>
        <row r="1784">
          <cell r="C1784" t="str">
            <v>ОАО "Краснодарский завод ЖБИиК"</v>
          </cell>
          <cell r="D1784" t="str">
            <v>Лотки Л10-8</v>
          </cell>
          <cell r="G1784">
            <v>16322.88</v>
          </cell>
        </row>
        <row r="1785">
          <cell r="C1785" t="str">
            <v>ОАО "Краснодарский завод ЖБИиК"</v>
          </cell>
          <cell r="D1785" t="str">
            <v>Лотки Л10-8-1</v>
          </cell>
          <cell r="G1785">
            <v>8161.86</v>
          </cell>
        </row>
        <row r="1786">
          <cell r="C1786" t="str">
            <v>ОАО "Краснодарский завод ЖБИиК"</v>
          </cell>
          <cell r="D1786" t="str">
            <v>Лотки Л10-15</v>
          </cell>
          <cell r="G1786">
            <v>16759.32</v>
          </cell>
        </row>
        <row r="1787">
          <cell r="C1787" t="str">
            <v>ОАО "Краснодарский завод ЖБИиК"</v>
          </cell>
          <cell r="D1787" t="str">
            <v>Лотки Л10-15-1</v>
          </cell>
          <cell r="G1787">
            <v>8806.7800000000007</v>
          </cell>
        </row>
        <row r="1788">
          <cell r="C1788" t="str">
            <v>ОАО "Краснодарский завод ЖБИиК"</v>
          </cell>
          <cell r="D1788" t="str">
            <v>Лотки Л11-3-1</v>
          </cell>
          <cell r="G1788">
            <v>8206.7800000000007</v>
          </cell>
        </row>
        <row r="1789">
          <cell r="C1789" t="str">
            <v>ОАО "Краснодарский завод ЖБИиК"</v>
          </cell>
          <cell r="D1789" t="str">
            <v>Лотки Л11-5</v>
          </cell>
          <cell r="G1789">
            <v>17021.189999999999</v>
          </cell>
        </row>
        <row r="1790">
          <cell r="C1790" t="str">
            <v>ОАО "Краснодарский завод ЖБИиК"</v>
          </cell>
          <cell r="D1790" t="str">
            <v>Лотки Л11-8</v>
          </cell>
          <cell r="G1790">
            <v>17099.150000000001</v>
          </cell>
        </row>
        <row r="1791">
          <cell r="C1791" t="str">
            <v>ОАО "Краснодарский завод ЖБИиК"</v>
          </cell>
          <cell r="D1791" t="str">
            <v>Лотки Л11-8-1</v>
          </cell>
          <cell r="G1791">
            <v>8899.15</v>
          </cell>
        </row>
        <row r="1792">
          <cell r="C1792" t="str">
            <v>ОАО "Краснодарский завод ЖБИиК"</v>
          </cell>
          <cell r="D1792" t="str">
            <v>Лотки Л11-11</v>
          </cell>
          <cell r="G1792">
            <v>17981.36</v>
          </cell>
        </row>
        <row r="1793">
          <cell r="C1793" t="str">
            <v>ОАО "Краснодарский завод ЖБИиК"</v>
          </cell>
          <cell r="D1793" t="str">
            <v>Лотки Л11-11-1</v>
          </cell>
          <cell r="G1793">
            <v>9495.76</v>
          </cell>
        </row>
        <row r="1794">
          <cell r="C1794" t="str">
            <v>ОАО "Краснодарский завод ЖБИиК"</v>
          </cell>
          <cell r="D1794" t="str">
            <v>Лотки Л11-15</v>
          </cell>
          <cell r="G1794">
            <v>19639.830000000002</v>
          </cell>
        </row>
        <row r="1795">
          <cell r="C1795" t="str">
            <v>ОАО "Краснодарский завод ЖБИиК"</v>
          </cell>
          <cell r="D1795" t="str">
            <v>Лотки Л11-15-1</v>
          </cell>
          <cell r="G1795">
            <v>10832.2</v>
          </cell>
        </row>
        <row r="1796">
          <cell r="C1796" t="str">
            <v>ОАО "Краснодарский завод ЖБИиК"</v>
          </cell>
          <cell r="D1796" t="str">
            <v>Лотки Л15-3</v>
          </cell>
          <cell r="G1796">
            <v>23567.8</v>
          </cell>
        </row>
        <row r="1797">
          <cell r="C1797" t="str">
            <v>ОАО "Краснодарский завод ЖБИиК"</v>
          </cell>
          <cell r="D1797" t="str">
            <v>Лотки Л15-5</v>
          </cell>
          <cell r="G1797">
            <v>23742.37</v>
          </cell>
        </row>
        <row r="1798">
          <cell r="C1798" t="str">
            <v>ОАО "Краснодарский завод ЖБИиК"</v>
          </cell>
          <cell r="D1798" t="str">
            <v>Лотки Л15-8</v>
          </cell>
          <cell r="G1798">
            <v>23805.93</v>
          </cell>
        </row>
        <row r="1799">
          <cell r="C1799" t="str">
            <v>ОАО "Краснодарский завод ЖБИиК"</v>
          </cell>
          <cell r="D1799" t="str">
            <v>Лотки Л15-8-1</v>
          </cell>
          <cell r="G1799">
            <v>12339.83</v>
          </cell>
        </row>
        <row r="1800">
          <cell r="C1800" t="str">
            <v>ОАО "Краснодарский завод ЖБИиК"</v>
          </cell>
          <cell r="D1800" t="str">
            <v>Лотки Л15-11</v>
          </cell>
          <cell r="G1800">
            <v>24091.53</v>
          </cell>
        </row>
        <row r="1801">
          <cell r="C1801" t="str">
            <v>ОАО "Краснодарский завод ЖБИиК"</v>
          </cell>
          <cell r="D1801" t="str">
            <v>Лотки Л15-12</v>
          </cell>
          <cell r="G1801">
            <v>24135.59</v>
          </cell>
        </row>
        <row r="1802">
          <cell r="C1802" t="str">
            <v>ОАО "Краснодарский завод ЖБИиК"</v>
          </cell>
          <cell r="D1802" t="str">
            <v>Лотки Л15-15</v>
          </cell>
          <cell r="G1802">
            <v>24205.08</v>
          </cell>
        </row>
        <row r="1803">
          <cell r="C1803" t="str">
            <v>ОАО "Краснодарский завод ЖБИиК"</v>
          </cell>
          <cell r="D1803" t="str">
            <v>Лотки Л16-3</v>
          </cell>
          <cell r="G1803">
            <v>29241.53</v>
          </cell>
        </row>
        <row r="1804">
          <cell r="C1804" t="str">
            <v>ОАО "Краснодарский завод ЖБИиК"</v>
          </cell>
          <cell r="D1804" t="str">
            <v>Лотки Л16-5</v>
          </cell>
          <cell r="G1804">
            <v>29547.46</v>
          </cell>
        </row>
        <row r="1805">
          <cell r="C1805" t="str">
            <v>ОАО "Краснодарский завод ЖБИиК"</v>
          </cell>
          <cell r="D1805" t="str">
            <v>Лотки Л16-8-1</v>
          </cell>
          <cell r="G1805">
            <v>14598.31</v>
          </cell>
        </row>
        <row r="1806">
          <cell r="C1806" t="str">
            <v>ОАО "Краснодарский завод ЖБИиК"</v>
          </cell>
          <cell r="D1806" t="str">
            <v>Лотки Л16-11-1</v>
          </cell>
          <cell r="G1806">
            <v>15222.88</v>
          </cell>
        </row>
        <row r="1807">
          <cell r="C1807" t="str">
            <v>ОАО "Краснодарский завод ЖБИиК"</v>
          </cell>
          <cell r="D1807" t="str">
            <v>Лотки Л16-12</v>
          </cell>
          <cell r="G1807">
            <v>30463.56</v>
          </cell>
        </row>
        <row r="1808">
          <cell r="C1808" t="str">
            <v>ОАО "Краснодарский завод ЖБИиК"</v>
          </cell>
          <cell r="D1808" t="str">
            <v>Лотки Л16-12-1</v>
          </cell>
          <cell r="G1808">
            <v>15275.42</v>
          </cell>
        </row>
        <row r="1809">
          <cell r="C1809" t="str">
            <v>ОАО "Краснодарский завод ЖБИиК"</v>
          </cell>
          <cell r="D1809" t="str">
            <v>Лотки Л16-15</v>
          </cell>
          <cell r="G1809">
            <v>30769.49</v>
          </cell>
        </row>
        <row r="1810">
          <cell r="C1810" t="str">
            <v>ОАО "Краснодарский завод ЖБИиК"</v>
          </cell>
          <cell r="D1810" t="str">
            <v>Лотки Л11у-8</v>
          </cell>
          <cell r="G1810">
            <v>9255.93</v>
          </cell>
        </row>
        <row r="1811">
          <cell r="C1811" t="str">
            <v>ОАО "Краснодарский завод ЖБИиК"</v>
          </cell>
          <cell r="D1811" t="str">
            <v>Доборные лотки Л3д-8</v>
          </cell>
          <cell r="G1811">
            <v>1084.75</v>
          </cell>
        </row>
        <row r="1812">
          <cell r="C1812" t="str">
            <v>ОАО "Краснодарский завод ЖБИиК"</v>
          </cell>
          <cell r="D1812" t="str">
            <v>Доборные лотки Л4д-8</v>
          </cell>
          <cell r="G1812">
            <v>1136.44</v>
          </cell>
        </row>
        <row r="1813">
          <cell r="C1813" t="str">
            <v>ОАО "Краснодарский завод ЖБИиК"</v>
          </cell>
          <cell r="D1813" t="str">
            <v>Доборные лотки Л4д-15</v>
          </cell>
          <cell r="G1813">
            <v>1179.6600000000001</v>
          </cell>
        </row>
        <row r="1814">
          <cell r="C1814" t="str">
            <v>ОАО "Краснодарский завод ЖБИиК"</v>
          </cell>
          <cell r="D1814" t="str">
            <v>Доборные лотки Л6д-8</v>
          </cell>
          <cell r="G1814">
            <v>1399.15</v>
          </cell>
        </row>
        <row r="1815">
          <cell r="C1815" t="str">
            <v>ОАО "Краснодарский завод ЖБИиК"</v>
          </cell>
          <cell r="D1815" t="str">
            <v>Доборные лотки Л6д-12</v>
          </cell>
          <cell r="G1815">
            <v>1773.73</v>
          </cell>
        </row>
        <row r="1816">
          <cell r="C1816" t="str">
            <v>ОАО "Краснодарский завод ЖБИиК"</v>
          </cell>
          <cell r="D1816" t="str">
            <v>Доборные лотки Л6д-15</v>
          </cell>
          <cell r="G1816">
            <v>2108.4699999999998</v>
          </cell>
        </row>
        <row r="1817">
          <cell r="C1817" t="str">
            <v>ОАО "Краснодарский завод ЖБИиК"</v>
          </cell>
          <cell r="D1817" t="str">
            <v>Доборные лотки Л7д-8</v>
          </cell>
          <cell r="G1817">
            <v>1683.9</v>
          </cell>
        </row>
        <row r="1818">
          <cell r="C1818" t="str">
            <v>ОАО "Краснодарский завод ЖБИиК"</v>
          </cell>
          <cell r="D1818" t="str">
            <v>Доборные лотки Л7д-15</v>
          </cell>
          <cell r="G1818">
            <v>1745.76</v>
          </cell>
        </row>
        <row r="1819">
          <cell r="C1819" t="str">
            <v>ОАО "Краснодарский завод ЖБИиК"</v>
          </cell>
          <cell r="D1819" t="str">
            <v>Доборные лотки Л10д-8</v>
          </cell>
          <cell r="G1819">
            <v>2134.75</v>
          </cell>
        </row>
        <row r="1820">
          <cell r="C1820" t="str">
            <v>ОАО "Краснодарский завод ЖБИиК"</v>
          </cell>
          <cell r="D1820" t="str">
            <v>Доборные лотки Л10д-15</v>
          </cell>
          <cell r="G1820">
            <v>2400.85</v>
          </cell>
        </row>
        <row r="1821">
          <cell r="C1821" t="str">
            <v>ОАО "Краснодарский завод ЖБИиК"</v>
          </cell>
          <cell r="D1821" t="str">
            <v>Доборные лотки Л11д-8</v>
          </cell>
          <cell r="G1821">
            <v>2543.2199999999998</v>
          </cell>
        </row>
        <row r="1822">
          <cell r="C1822" t="str">
            <v>ОАО "Краснодарский завод ЖБИиК"</v>
          </cell>
          <cell r="D1822" t="str">
            <v>Доборные лотки Л11д-15</v>
          </cell>
          <cell r="G1822">
            <v>3107.63</v>
          </cell>
        </row>
        <row r="1823">
          <cell r="C1823" t="str">
            <v>ОАО "Краснодарский завод ЖБИиК"</v>
          </cell>
          <cell r="D1823" t="str">
            <v>Доборные лотки Л16д-3</v>
          </cell>
          <cell r="G1823">
            <v>4705.08</v>
          </cell>
        </row>
        <row r="1824">
          <cell r="C1824" t="str">
            <v>ОАО "Краснодарский завод ЖБИиК"</v>
          </cell>
          <cell r="D1824" t="str">
            <v>Доборные лотки Л16д-8</v>
          </cell>
          <cell r="G1824">
            <v>4795.76</v>
          </cell>
        </row>
        <row r="1825">
          <cell r="C1825" t="str">
            <v>ОАО "Краснодарский завод ЖБИиК"</v>
          </cell>
          <cell r="D1825" t="str">
            <v>Доборные лотки Л16д-11</v>
          </cell>
          <cell r="G1825">
            <v>4866.95</v>
          </cell>
        </row>
        <row r="1826">
          <cell r="C1826" t="str">
            <v>ОАО "Краснодарский завод ЖБИиК"</v>
          </cell>
          <cell r="D1826" t="str">
            <v>Доборные лотки Л16д-15</v>
          </cell>
          <cell r="G1826">
            <v>5324.58</v>
          </cell>
        </row>
        <row r="1827">
          <cell r="C1827" t="str">
            <v>ОАО "Краснодарский завод ЖБИиК"</v>
          </cell>
          <cell r="D1827" t="str">
            <v>Доборные лотки Л15д-3</v>
          </cell>
          <cell r="G1827">
            <v>3299.15</v>
          </cell>
        </row>
        <row r="1828">
          <cell r="C1828" t="str">
            <v>ОАО "Краснодарский завод ЖБИиК"</v>
          </cell>
          <cell r="D1828" t="str">
            <v>Доборные лотки Л15д-8</v>
          </cell>
          <cell r="G1828">
            <v>3366.1</v>
          </cell>
        </row>
        <row r="1829">
          <cell r="C1829" t="str">
            <v>ОАО "Краснодарский завод ЖБИиК"</v>
          </cell>
          <cell r="D1829" t="str">
            <v>Доборные лотки Л15д-15</v>
          </cell>
          <cell r="G1829">
            <v>3631.36</v>
          </cell>
        </row>
        <row r="1830">
          <cell r="C1830" t="str">
            <v>ОАО "Краснодарский завод ЖБИиК"</v>
          </cell>
          <cell r="D1830" t="str">
            <v>Доборные плиты П-5д-5</v>
          </cell>
          <cell r="G1830">
            <v>484.75</v>
          </cell>
        </row>
        <row r="1831">
          <cell r="C1831" t="str">
            <v>ОАО "Краснодарский завод ЖБИиК"</v>
          </cell>
          <cell r="D1831" t="str">
            <v>Доборные плиты П-5д-8</v>
          </cell>
          <cell r="G1831">
            <v>591.53</v>
          </cell>
        </row>
        <row r="1832">
          <cell r="C1832" t="str">
            <v>ОАО "Краснодарский завод ЖБИиК"</v>
          </cell>
          <cell r="D1832" t="str">
            <v>Доборные плиты П-6д-15</v>
          </cell>
          <cell r="G1832">
            <v>725.42</v>
          </cell>
        </row>
        <row r="1833">
          <cell r="C1833" t="str">
            <v>ОАО "Краснодарский завод ЖБИиК"</v>
          </cell>
          <cell r="D1833" t="str">
            <v>Доборные плиты П-8д-8</v>
          </cell>
          <cell r="G1833">
            <v>847.46</v>
          </cell>
        </row>
        <row r="1834">
          <cell r="C1834" t="str">
            <v>ОАО "Краснодарский завод ЖБИиК"</v>
          </cell>
          <cell r="D1834" t="str">
            <v>Доборные плиты П-8д-11</v>
          </cell>
          <cell r="G1834">
            <v>1056.78</v>
          </cell>
        </row>
        <row r="1835">
          <cell r="C1835" t="str">
            <v>ОАО "Краснодарский завод ЖБИиК"</v>
          </cell>
          <cell r="D1835" t="str">
            <v>Доборные плиты П-9д-15</v>
          </cell>
          <cell r="G1835">
            <v>1000.85</v>
          </cell>
        </row>
        <row r="1836">
          <cell r="C1836" t="str">
            <v>ОАО "Краснодарский завод ЖБИиК"</v>
          </cell>
          <cell r="D1836" t="str">
            <v>Доборные плиты П-9д-15а</v>
          </cell>
          <cell r="G1836">
            <v>1134.75</v>
          </cell>
        </row>
        <row r="1837">
          <cell r="C1837" t="str">
            <v>ОАО "Краснодарский завод ЖБИиК"</v>
          </cell>
          <cell r="D1837" t="str">
            <v>Доборные плиты П-11д-8</v>
          </cell>
          <cell r="G1837">
            <v>1311.02</v>
          </cell>
        </row>
        <row r="1838">
          <cell r="C1838" t="str">
            <v>ОАО "Краснодарский завод ЖБИиК"</v>
          </cell>
          <cell r="D1838" t="str">
            <v>Доборные плиты П-11д-8а</v>
          </cell>
          <cell r="G1838">
            <v>1359.32</v>
          </cell>
        </row>
        <row r="1839">
          <cell r="C1839" t="str">
            <v>ОАО "Краснодарский завод ЖБИиК"</v>
          </cell>
          <cell r="D1839" t="str">
            <v>Доборные плиты П-14д-3</v>
          </cell>
          <cell r="G1839">
            <v>1754.24</v>
          </cell>
        </row>
        <row r="1840">
          <cell r="C1840" t="str">
            <v>ОАО "Краснодарский завод ЖБИиК"</v>
          </cell>
          <cell r="D1840" t="str">
            <v>Доборные плиты П-12д-12</v>
          </cell>
          <cell r="G1840">
            <v>2094.92</v>
          </cell>
        </row>
        <row r="1841">
          <cell r="C1841" t="str">
            <v>ОАО "Краснодарский завод ЖБИиК"</v>
          </cell>
          <cell r="D1841" t="str">
            <v>Доборные плиты П-12д-15</v>
          </cell>
          <cell r="G1841">
            <v>2184.75</v>
          </cell>
        </row>
        <row r="1842">
          <cell r="C1842" t="str">
            <v>ОАО "Краснодарский завод ЖБИиК"</v>
          </cell>
          <cell r="D1842" t="str">
            <v>Доборные плиты П-12д-15а</v>
          </cell>
          <cell r="G1842">
            <v>2233.9</v>
          </cell>
        </row>
        <row r="1843">
          <cell r="C1843" t="str">
            <v>ОАО "Краснодарский завод ЖБИиК"</v>
          </cell>
          <cell r="D1843" t="str">
            <v>Доборные плиты П-15д-8</v>
          </cell>
          <cell r="G1843">
            <v>1722.88</v>
          </cell>
        </row>
        <row r="1844">
          <cell r="C1844" t="str">
            <v>ОАО "Краснодарский завод ЖБИиК"</v>
          </cell>
          <cell r="D1844" t="str">
            <v>Доборные плиты П-15д-8а</v>
          </cell>
          <cell r="G1844">
            <v>1800</v>
          </cell>
        </row>
        <row r="1845">
          <cell r="C1845" t="str">
            <v>ОАО "Краснодарский завод ЖБИиК"</v>
          </cell>
          <cell r="D1845" t="str">
            <v>Доборные плиты П-16д-15</v>
          </cell>
          <cell r="G1845">
            <v>2389.83</v>
          </cell>
        </row>
        <row r="1846">
          <cell r="C1846" t="str">
            <v>ОАО "Краснодарский завод ЖБИиК"</v>
          </cell>
          <cell r="D1846" t="str">
            <v>Доборные плиты П-16д-15а</v>
          </cell>
          <cell r="G1846">
            <v>2464.41</v>
          </cell>
        </row>
        <row r="1847">
          <cell r="C1847" t="str">
            <v>ОАО "Краснодарский завод ЖБИиК"</v>
          </cell>
          <cell r="D1847" t="str">
            <v>Доборные плиты П-18д-8</v>
          </cell>
          <cell r="G1847">
            <v>2234.75</v>
          </cell>
        </row>
        <row r="1848">
          <cell r="C1848" t="str">
            <v>ОАО "Краснодарский завод ЖБИиК"</v>
          </cell>
          <cell r="D1848" t="str">
            <v>Доборные плиты П-19д-15</v>
          </cell>
          <cell r="G1848">
            <v>4050</v>
          </cell>
        </row>
        <row r="1849">
          <cell r="C1849" t="str">
            <v>ОАО "Краснодарский завод ЖБИиК"</v>
          </cell>
          <cell r="D1849" t="str">
            <v>Доборные плиты П-19д-15а</v>
          </cell>
          <cell r="G1849">
            <v>4486.4399999999996</v>
          </cell>
        </row>
        <row r="1850">
          <cell r="C1850" t="str">
            <v>ОАО "Краснодарский завод ЖБИиК"</v>
          </cell>
          <cell r="D1850" t="str">
            <v>Доборные плиты П-21д-8а</v>
          </cell>
          <cell r="G1850">
            <v>3210.17</v>
          </cell>
        </row>
        <row r="1851">
          <cell r="C1851" t="str">
            <v>ОАО "Краснодарский завод ЖБИиК"</v>
          </cell>
          <cell r="D1851" t="str">
            <v>Доборные плиты П-22д-12</v>
          </cell>
          <cell r="G1851">
            <v>4587.29</v>
          </cell>
        </row>
        <row r="1852">
          <cell r="C1852" t="str">
            <v>ОАО "Краснодарский завод ЖБИиК"</v>
          </cell>
          <cell r="D1852" t="str">
            <v>Доборные плиты П-22д-15</v>
          </cell>
          <cell r="G1852">
            <v>4650.8500000000004</v>
          </cell>
        </row>
        <row r="1853">
          <cell r="C1853" t="str">
            <v>ОАО "Краснодарский завод ЖБИиК"</v>
          </cell>
          <cell r="D1853" t="str">
            <v>Доборные плиты П-24д-8</v>
          </cell>
          <cell r="G1853">
            <v>4670.34</v>
          </cell>
        </row>
        <row r="1854">
          <cell r="C1854" t="str">
            <v>ОАО "Краснодарский завод ЖБИиК"</v>
          </cell>
          <cell r="D1854" t="str">
            <v>Перекрытие тепловых камер ПО-1</v>
          </cell>
          <cell r="G1854">
            <v>7512.71</v>
          </cell>
        </row>
        <row r="1855">
          <cell r="C1855" t="str">
            <v>ОАО "Краснодарский завод ЖБИиК"</v>
          </cell>
          <cell r="D1855" t="str">
            <v>Перекрытие тепловых камер ПО-2</v>
          </cell>
          <cell r="G1855">
            <v>3309.32</v>
          </cell>
        </row>
        <row r="1856">
          <cell r="C1856" t="str">
            <v>ОАО "Краснодарский завод ЖБИиК"</v>
          </cell>
          <cell r="D1856" t="str">
            <v>Перекрытие тепловых камер ПО-3</v>
          </cell>
          <cell r="G1856">
            <v>5933.05</v>
          </cell>
        </row>
        <row r="1857">
          <cell r="C1857" t="str">
            <v>ОАО "Краснодарский завод ЖБИиК"</v>
          </cell>
          <cell r="D1857" t="str">
            <v>Перекрытие тепловых камер ПО-4</v>
          </cell>
          <cell r="G1857">
            <v>7743.22</v>
          </cell>
        </row>
        <row r="1858">
          <cell r="C1858" t="str">
            <v>"МОЛОТ", ООО</v>
          </cell>
          <cell r="D1858" t="str">
            <v>Бетон М-100 В-7,5 W4 F100 (ок 5-9)</v>
          </cell>
          <cell r="G1858">
            <v>1737.29</v>
          </cell>
        </row>
        <row r="1859">
          <cell r="C1859" t="str">
            <v>"МОЛОТ", ООО</v>
          </cell>
          <cell r="D1859" t="str">
            <v>Бетон М-150 В-12,5 W2 F100 (ок 5-9)</v>
          </cell>
          <cell r="G1859">
            <v>1864.41</v>
          </cell>
        </row>
        <row r="1860">
          <cell r="C1860" t="str">
            <v>"МОЛОТ", ООО</v>
          </cell>
          <cell r="D1860" t="str">
            <v>Бетон М-200 В-15,0 W2 F100 (ок 5-9)</v>
          </cell>
          <cell r="G1860">
            <v>1991.53</v>
          </cell>
        </row>
        <row r="1861">
          <cell r="C1861" t="str">
            <v>"МОЛОТ", ООО</v>
          </cell>
          <cell r="D1861" t="str">
            <v>Бетон М-250 В-20,0 W4 F150 (ок 5-9)</v>
          </cell>
          <cell r="G1861">
            <v>2118.64</v>
          </cell>
        </row>
        <row r="1862">
          <cell r="C1862" t="str">
            <v>"МОЛОТ", ООО</v>
          </cell>
          <cell r="D1862" t="str">
            <v>Бетон М-300 В-22,5 W4 F150 (ок 5-9)</v>
          </cell>
          <cell r="G1862">
            <v>2245.7600000000002</v>
          </cell>
        </row>
        <row r="1863">
          <cell r="C1863" t="str">
            <v>"МОЛОТ", ООО</v>
          </cell>
          <cell r="D1863" t="str">
            <v>Бетон М-350 В-27,5 W6 F200 (ок 5-9)</v>
          </cell>
          <cell r="G1863">
            <v>2372.88</v>
          </cell>
        </row>
        <row r="1864">
          <cell r="C1864" t="str">
            <v>"МОЛОТ", ООО</v>
          </cell>
          <cell r="D1864" t="str">
            <v>Бетон М-400 В-30,0 W6 F200 (ок 5-9)</v>
          </cell>
          <cell r="G1864">
            <v>2500</v>
          </cell>
        </row>
        <row r="1865">
          <cell r="C1865" t="str">
            <v>"МОЛОТ", ООО</v>
          </cell>
          <cell r="D1865" t="str">
            <v>Бетон М-450 В-35,0 W6 F200 (ок 5-9)</v>
          </cell>
          <cell r="G1865">
            <v>2627.12</v>
          </cell>
        </row>
        <row r="1866">
          <cell r="C1866" t="str">
            <v>"МОЛОТ", ООО</v>
          </cell>
          <cell r="D1866" t="str">
            <v>Бетон М-100 В-7,5 W2 F75 (ок 10-15)</v>
          </cell>
          <cell r="G1866">
            <v>1779.66</v>
          </cell>
        </row>
        <row r="1867">
          <cell r="C1867" t="str">
            <v>"МОЛОТ", ООО</v>
          </cell>
          <cell r="D1867" t="str">
            <v>Бетон М-150 В-12,5 W2 F100(ок 10-15)</v>
          </cell>
          <cell r="G1867">
            <v>1906.78</v>
          </cell>
        </row>
        <row r="1868">
          <cell r="C1868" t="str">
            <v>"МОЛОТ", ООО</v>
          </cell>
          <cell r="D1868" t="str">
            <v>Бетон М-200 В-15,0 W2 F100(ок 10-15)</v>
          </cell>
          <cell r="G1868">
            <v>2033.9</v>
          </cell>
        </row>
        <row r="1869">
          <cell r="C1869" t="str">
            <v>"МОЛОТ", ООО</v>
          </cell>
          <cell r="D1869" t="str">
            <v>Бетон М-250 В-20,0 W4 F150(ок 10-15)</v>
          </cell>
          <cell r="G1869">
            <v>2161.02</v>
          </cell>
        </row>
        <row r="1870">
          <cell r="C1870" t="str">
            <v>"МОЛОТ", ООО</v>
          </cell>
          <cell r="D1870" t="str">
            <v>Бетон М-300 В-22,5 W4 F150(ок 10-15)</v>
          </cell>
          <cell r="G1870">
            <v>2288.14</v>
          </cell>
        </row>
        <row r="1871">
          <cell r="C1871" t="str">
            <v>"МОЛОТ", ООО</v>
          </cell>
          <cell r="D1871" t="str">
            <v>Бетон М-350 В-25,0 W6 F200(ок 10-15)</v>
          </cell>
          <cell r="G1871">
            <v>2457.63</v>
          </cell>
        </row>
        <row r="1872">
          <cell r="C1872" t="str">
            <v>"МОЛОТ", ООО</v>
          </cell>
          <cell r="D1872" t="str">
            <v>Бетон М-400 В-30,0 W6 F200(ок 10-15)</v>
          </cell>
          <cell r="G1872">
            <v>2584.75</v>
          </cell>
        </row>
        <row r="1873">
          <cell r="C1873" t="str">
            <v>"МОЛОТ", ООО</v>
          </cell>
          <cell r="D1873" t="str">
            <v>Бетон М-450 В-35,0 W8 F200(ок 10-15)</v>
          </cell>
          <cell r="G1873">
            <v>2711.86</v>
          </cell>
        </row>
        <row r="1874">
          <cell r="C1874" t="str">
            <v>"МОЛОТ", ООО</v>
          </cell>
          <cell r="D1874" t="str">
            <v>Раствор М-100 кладочный, штукатурный</v>
          </cell>
          <cell r="G1874">
            <v>2372.88</v>
          </cell>
        </row>
        <row r="1875">
          <cell r="C1875" t="str">
            <v>"МОЛОТ", ООО</v>
          </cell>
          <cell r="D1875" t="str">
            <v>Раствор М-150 кладочный, штукатурный</v>
          </cell>
          <cell r="G1875">
            <v>2669.49</v>
          </cell>
        </row>
        <row r="1876">
          <cell r="C1876" t="str">
            <v>"МОЛОТ", ООО</v>
          </cell>
          <cell r="D1876" t="str">
            <v>Раствор М-100 для стяжки</v>
          </cell>
          <cell r="G1876">
            <v>2330.5100000000002</v>
          </cell>
        </row>
        <row r="1877">
          <cell r="C1877" t="str">
            <v>"МОЛОТ", ООО</v>
          </cell>
          <cell r="D1877" t="str">
            <v>Раствор М-150 для стяжки</v>
          </cell>
          <cell r="G1877">
            <v>2627.12</v>
          </cell>
        </row>
        <row r="1878">
          <cell r="C1878" t="str">
            <v>Кропоткинское объединенное предприятие Стройиндустрии", ОАО</v>
          </cell>
          <cell r="D1878" t="str">
            <v>Дорожные плиты 1П30-18-30</v>
          </cell>
          <cell r="G1878">
            <v>6564.41</v>
          </cell>
        </row>
        <row r="1879">
          <cell r="C1879" t="str">
            <v>Кропоткинское объединенное предприятие Стройиндустрии", ОАО</v>
          </cell>
          <cell r="D1879" t="str">
            <v>Дорожные плиты 2П30-18-30</v>
          </cell>
          <cell r="G1879">
            <v>5358.47</v>
          </cell>
        </row>
        <row r="1880">
          <cell r="C1880" t="str">
            <v>Кропоткинское объединенное предприятие Стройиндустрии", ОАО</v>
          </cell>
          <cell r="D1880" t="str">
            <v>Дорожные плиты 1П30-18-10</v>
          </cell>
          <cell r="G1880">
            <v>6101.69</v>
          </cell>
        </row>
        <row r="1881">
          <cell r="C1881" t="str">
            <v>Кропоткинское объединенное предприятие Стройиндустрии", ОАО</v>
          </cell>
          <cell r="D1881" t="str">
            <v>Дорожные плиты 1П30-15-10</v>
          </cell>
          <cell r="G1881">
            <v>4900.8500000000004</v>
          </cell>
        </row>
        <row r="1882">
          <cell r="C1882" t="str">
            <v>Кропоткинское объединенное предприятие Стройиндустрии", ОАО</v>
          </cell>
          <cell r="D1882" t="str">
            <v>Дорожные плиты 2П30-18-10</v>
          </cell>
          <cell r="G1882">
            <v>4996.6099999999997</v>
          </cell>
        </row>
        <row r="1883">
          <cell r="C1883" t="str">
            <v>Кропоткинское объединенное предприятие Стройиндустрии", ОАО</v>
          </cell>
          <cell r="D1883" t="str">
            <v>Дорожные плиты 2П30-15-10</v>
          </cell>
          <cell r="G1883">
            <v>4439.83</v>
          </cell>
        </row>
        <row r="1884">
          <cell r="C1884" t="str">
            <v>Кропоткинское объединенное предприятие Стройиндустрии", ОАО</v>
          </cell>
          <cell r="D1884" t="str">
            <v>Дорожные плиты ПДН</v>
          </cell>
          <cell r="G1884">
            <v>13598.31</v>
          </cell>
        </row>
        <row r="1885">
          <cell r="C1885" t="str">
            <v>Кропоткинское объединенное предприятие Стройиндустрии", ОАО</v>
          </cell>
          <cell r="D1885" t="str">
            <v>Дорожные плиты ПАГ-14</v>
          </cell>
          <cell r="G1885">
            <v>15169.49</v>
          </cell>
        </row>
        <row r="1886">
          <cell r="C1886" t="str">
            <v>Кропоткинское объединенное предприятие Стройиндустрии", ОАО</v>
          </cell>
          <cell r="D1886" t="str">
            <v>Дорожные плиты ПД 20-15-6</v>
          </cell>
          <cell r="G1886">
            <v>4533.8999999999996</v>
          </cell>
        </row>
        <row r="1887">
          <cell r="C1887" t="str">
            <v>Кропоткинское объединенное предприятие Стройиндустрии", ОАО</v>
          </cell>
          <cell r="D1887" t="str">
            <v>Дорожные плиты ПД 20-15-17</v>
          </cell>
          <cell r="G1887">
            <v>6383.05</v>
          </cell>
        </row>
        <row r="1888">
          <cell r="C1888" t="str">
            <v>Кропоткинское объединенное предприятие Стройиндустрии", ОАО</v>
          </cell>
          <cell r="D1888" t="str">
            <v>Дорожные плиты ПД 20-15-25</v>
          </cell>
          <cell r="G1888">
            <v>6660.17</v>
          </cell>
        </row>
        <row r="1889">
          <cell r="C1889" t="str">
            <v>Кропоткинское объединенное предприятие Стройиндустрии", ОАО</v>
          </cell>
          <cell r="D1889" t="str">
            <v>Кольцо стеновое КС 10-10</v>
          </cell>
          <cell r="G1889">
            <v>2955.08</v>
          </cell>
        </row>
        <row r="1890">
          <cell r="C1890" t="str">
            <v>Кропоткинское объединенное предприятие Стройиндустрии", ОАО</v>
          </cell>
          <cell r="D1890" t="str">
            <v>Кольцо стеновое КС 10-9</v>
          </cell>
          <cell r="G1890">
            <v>2427.9699999999998</v>
          </cell>
        </row>
        <row r="1891">
          <cell r="C1891" t="str">
            <v>Кропоткинское объединенное предприятие Стройиндустрии", ОАО</v>
          </cell>
          <cell r="D1891" t="str">
            <v>Кольцо стеновое КС 10-6</v>
          </cell>
          <cell r="G1891">
            <v>1720.34</v>
          </cell>
        </row>
        <row r="1892">
          <cell r="C1892" t="str">
            <v>Кропоткинское объединенное предприятие Стройиндустрии", ОАО</v>
          </cell>
          <cell r="D1892" t="str">
            <v>Кольцо стеновое КС 15-6</v>
          </cell>
          <cell r="G1892">
            <v>2750</v>
          </cell>
        </row>
        <row r="1893">
          <cell r="C1893" t="str">
            <v>Кропоткинское объединенное предприятие Стройиндустрии", ОАО</v>
          </cell>
          <cell r="D1893" t="str">
            <v>Кольцо стеновое КС 15-9</v>
          </cell>
          <cell r="G1893">
            <v>4144.07</v>
          </cell>
        </row>
        <row r="1894">
          <cell r="C1894" t="str">
            <v>Кропоткинское объединенное предприятие Стройиндустрии", ОАО</v>
          </cell>
          <cell r="D1894" t="str">
            <v>Плита перекрытия (крышка) ПП 10-1</v>
          </cell>
          <cell r="G1894">
            <v>2364.41</v>
          </cell>
        </row>
        <row r="1895">
          <cell r="C1895" t="str">
            <v>Кропоткинское объединенное предприятие Стройиндустрии", ОАО</v>
          </cell>
          <cell r="D1895" t="str">
            <v>Плита перекрытия (крышка) ПП 10-2</v>
          </cell>
          <cell r="G1895">
            <v>2510.17</v>
          </cell>
        </row>
        <row r="1896">
          <cell r="C1896" t="str">
            <v>Кропоткинское объединенное предприятие Стройиндустрии", ОАО</v>
          </cell>
          <cell r="D1896" t="str">
            <v>Плита перекрытия (крышка) 1ПП 15-1</v>
          </cell>
          <cell r="G1896">
            <v>3689.83</v>
          </cell>
        </row>
        <row r="1897">
          <cell r="C1897" t="str">
            <v>Кропоткинское объединенное предприятие Стройиндустрии", ОАО</v>
          </cell>
          <cell r="D1897" t="str">
            <v>Плита перекрытия (крышка) 1ПП 15-2</v>
          </cell>
          <cell r="G1897">
            <v>4003.39</v>
          </cell>
        </row>
        <row r="1898">
          <cell r="C1898" t="str">
            <v>Кропоткинское объединенное предприятие Стройиндустрии", ОАО</v>
          </cell>
          <cell r="D1898" t="str">
            <v>Плита перекрытия (днище) ПН 10</v>
          </cell>
          <cell r="G1898">
            <v>2305.08</v>
          </cell>
        </row>
        <row r="1899">
          <cell r="C1899" t="str">
            <v>Кропоткинское объединенное предприятие Стройиндустрии", ОАО</v>
          </cell>
          <cell r="D1899" t="str">
            <v>Плита перекрытия (днище) ПН 15</v>
          </cell>
          <cell r="G1899">
            <v>4878.8100000000004</v>
          </cell>
        </row>
        <row r="1900">
          <cell r="C1900" t="str">
            <v>Кропоткинское объединенное предприятие Стройиндустрии", ОАО</v>
          </cell>
          <cell r="D1900" t="str">
            <v>Плита перекрытия (крышка) 1ПП 20-1</v>
          </cell>
          <cell r="G1900">
            <v>7141.53</v>
          </cell>
        </row>
        <row r="1901">
          <cell r="C1901" t="str">
            <v>Кропоткинское объединенное предприятие Стройиндустрии", ОАО</v>
          </cell>
          <cell r="D1901" t="str">
            <v>Плита перекрытия (крышка) 1ПП 20-2</v>
          </cell>
          <cell r="G1901">
            <v>9233.9</v>
          </cell>
        </row>
        <row r="1902">
          <cell r="C1902" t="str">
            <v>Кропоткинское объединенное предприятие Стройиндустрии", ОАО</v>
          </cell>
          <cell r="D1902" t="str">
            <v>Плита перекрытия (крышка) 2ПП 20-1</v>
          </cell>
          <cell r="G1902">
            <v>7729.66</v>
          </cell>
        </row>
        <row r="1903">
          <cell r="C1903" t="str">
            <v>Кропоткинское объединенное предприятие Стройиндустрии", ОАО</v>
          </cell>
          <cell r="D1903" t="str">
            <v>Плита перекрытия (крышка) 2ПП 20-2</v>
          </cell>
          <cell r="G1903">
            <v>9313.56</v>
          </cell>
        </row>
        <row r="1904">
          <cell r="C1904" t="str">
            <v>Кропоткинское объединенное предприятие Стройиндустрии", ОАО</v>
          </cell>
          <cell r="D1904" t="str">
            <v>Кольцо опорное КО-6 (К-6)</v>
          </cell>
          <cell r="G1904">
            <v>367.8</v>
          </cell>
        </row>
        <row r="1905">
          <cell r="C1905" t="str">
            <v>Кропоткинское объединенное предприятие Стройиндустрии", ОАО</v>
          </cell>
          <cell r="D1905" t="str">
            <v>Плита теплотрассы П 15-8</v>
          </cell>
          <cell r="G1905">
            <v>8625.42</v>
          </cell>
        </row>
        <row r="1906">
          <cell r="C1906" t="str">
            <v>Кропоткинское объединенное предприятие Стройиндустрии", ОАО</v>
          </cell>
          <cell r="D1906" t="str">
            <v>Плита теплотрассы П 5-8г</v>
          </cell>
          <cell r="G1906">
            <v>1098.31</v>
          </cell>
        </row>
        <row r="1907">
          <cell r="C1907" t="str">
            <v>Кропоткинское объединенное предприятие Стройиндустрии", ОАО</v>
          </cell>
          <cell r="D1907" t="str">
            <v>Плита теплотрассы П 5-8</v>
          </cell>
          <cell r="G1907">
            <v>2090.6799999999998</v>
          </cell>
        </row>
        <row r="1908">
          <cell r="C1908" t="str">
            <v>Кропоткинское объединенное предприятие Стройиндустрии", ОАО</v>
          </cell>
          <cell r="D1908" t="str">
            <v>Лотки теплотрассы Л 6г</v>
          </cell>
          <cell r="G1908">
            <v>5328.81</v>
          </cell>
        </row>
        <row r="1909">
          <cell r="C1909" t="str">
            <v>Кропоткинское объединенное предприятие Стройиндустрии", ОАО</v>
          </cell>
          <cell r="D1909" t="str">
            <v>Лотки теплотрассы Л15-8</v>
          </cell>
          <cell r="G1909">
            <v>25885.59</v>
          </cell>
        </row>
        <row r="1910">
          <cell r="C1910" t="str">
            <v>Кропоткинское объединенное предприятие Стройиндустрии", ОАО</v>
          </cell>
          <cell r="D1910" t="str">
            <v>Лотки теплотрассы Л5-8</v>
          </cell>
          <cell r="G1910">
            <v>11505.08</v>
          </cell>
        </row>
        <row r="1911">
          <cell r="C1911" t="str">
            <v>Кропоткинское объединенное предприятие Стройиндустрии", ОАО</v>
          </cell>
          <cell r="D1911" t="str">
            <v>Лотки теплотрассы Л4-8</v>
          </cell>
          <cell r="G1911">
            <v>10730.51</v>
          </cell>
        </row>
        <row r="1912">
          <cell r="C1912" t="str">
            <v>Кропоткинское объединенное предприятие Стройиндустрии", ОАО</v>
          </cell>
          <cell r="D1912" t="str">
            <v>Лотки теплотрассы ЛК-1</v>
          </cell>
          <cell r="G1912">
            <v>4313.5600000000004</v>
          </cell>
        </row>
        <row r="1913">
          <cell r="C1913" t="str">
            <v>Кропоткинское объединенное предприятие Стройиндустрии", ОАО</v>
          </cell>
          <cell r="D1913" t="str">
            <v>Фундаментные блоки ФБС 24-3-6т</v>
          </cell>
          <cell r="G1913">
            <v>1412.71</v>
          </cell>
        </row>
        <row r="1914">
          <cell r="C1914" t="str">
            <v>Кропоткинское объединенное предприятие Стройиндустрии", ОАО</v>
          </cell>
          <cell r="D1914" t="str">
            <v>Фундаментные блоки ФБС 24-4-6т</v>
          </cell>
          <cell r="G1914">
            <v>1802.54</v>
          </cell>
        </row>
        <row r="1915">
          <cell r="C1915" t="str">
            <v>Кропоткинское объединенное предприятие Стройиндустрии", ОАО</v>
          </cell>
          <cell r="D1915" t="str">
            <v>Фундаментные блоки ФБС 24-5-6т</v>
          </cell>
          <cell r="G1915">
            <v>2260.17</v>
          </cell>
        </row>
        <row r="1916">
          <cell r="C1916" t="str">
            <v>Кропоткинское объединенное предприятие Стройиндустрии", ОАО</v>
          </cell>
          <cell r="D1916" t="str">
            <v>Фундаментные блоки ФБС 24-6-6т</v>
          </cell>
          <cell r="G1916">
            <v>2620.34</v>
          </cell>
        </row>
        <row r="1917">
          <cell r="C1917" t="str">
            <v>Кропоткинское объединенное предприятие Стройиндустрии", ОАО</v>
          </cell>
          <cell r="D1917" t="str">
            <v>Фундаментные блоки ФБС 12-3-6т</v>
          </cell>
          <cell r="G1917">
            <v>867.8</v>
          </cell>
        </row>
        <row r="1918">
          <cell r="C1918" t="str">
            <v>Кропоткинское объединенное предприятие Стройиндустрии", ОАО</v>
          </cell>
          <cell r="D1918" t="str">
            <v>Фундаментные блоки ФБС 12-4-6т</v>
          </cell>
          <cell r="G1918">
            <v>1062.71</v>
          </cell>
        </row>
        <row r="1919">
          <cell r="C1919" t="str">
            <v>Кропоткинское объединенное предприятие Стройиндустрии", ОАО</v>
          </cell>
          <cell r="D1919" t="str">
            <v>Фундаментные блоки ФБС 12-5-6т</v>
          </cell>
          <cell r="G1919">
            <v>1296.6099999999999</v>
          </cell>
        </row>
        <row r="1920">
          <cell r="C1920" t="str">
            <v>Кропоткинское объединенное предприятие Стройиндустрии", ОАО</v>
          </cell>
          <cell r="D1920" t="str">
            <v>Фундаментные блоки ФБС 12-6-6т</v>
          </cell>
          <cell r="G1920">
            <v>1460.17</v>
          </cell>
        </row>
        <row r="1921">
          <cell r="C1921" t="str">
            <v>Кропоткинское объединенное предприятие Стройиндустрии", ОАО</v>
          </cell>
          <cell r="D1921" t="str">
            <v>Фундаментные блоки ФБС 9-3-6т</v>
          </cell>
          <cell r="G1921">
            <v>680.51</v>
          </cell>
        </row>
        <row r="1922">
          <cell r="C1922" t="str">
            <v>Кропоткинское объединенное предприятие Стройиндустрии", ОАО</v>
          </cell>
          <cell r="D1922" t="str">
            <v>Фундаментные блоки ФБС 9-4-6т</v>
          </cell>
          <cell r="G1922">
            <v>760.17</v>
          </cell>
        </row>
        <row r="1923">
          <cell r="C1923" t="str">
            <v>Кропоткинское объединенное предприятие Стройиндустрии", ОАО</v>
          </cell>
          <cell r="D1923" t="str">
            <v>Фундаментные блоки ФБС 9-5-6т</v>
          </cell>
          <cell r="G1923">
            <v>955.93</v>
          </cell>
        </row>
        <row r="1924">
          <cell r="C1924" t="str">
            <v>Кропоткинское объединенное предприятие Стройиндустрии", ОАО</v>
          </cell>
          <cell r="D1924" t="str">
            <v>Фундаментные блоки ФБС 9-6-6т</v>
          </cell>
          <cell r="G1924">
            <v>1169.49</v>
          </cell>
        </row>
        <row r="1925">
          <cell r="C1925" t="str">
            <v>Кропоткинское объединенное предприятие Стройиндустрии", ОАО</v>
          </cell>
          <cell r="D1925" t="str">
            <v>Фундаментные блоки ФБС 6-3-6т</v>
          </cell>
          <cell r="G1925">
            <v>466.95</v>
          </cell>
        </row>
        <row r="1926">
          <cell r="C1926" t="str">
            <v>Кропоткинское объединенное предприятие Стройиндустрии", ОАО</v>
          </cell>
          <cell r="D1926" t="str">
            <v>Плиты облицовки каналов ПКН 60-20</v>
          </cell>
          <cell r="G1926">
            <v>7334.75</v>
          </cell>
        </row>
        <row r="1927">
          <cell r="C1927" t="str">
            <v>Кропоткинское объединенное предприятие Стройиндустрии", ОАО</v>
          </cell>
          <cell r="D1927" t="str">
            <v>Бетон М-100</v>
          </cell>
          <cell r="G1927">
            <v>1830.51</v>
          </cell>
        </row>
        <row r="1928">
          <cell r="C1928" t="str">
            <v>Кропоткинское объединенное предприятие Стройиндустрии", ОАО</v>
          </cell>
          <cell r="D1928" t="str">
            <v>Бетон М-150</v>
          </cell>
          <cell r="G1928">
            <v>2000</v>
          </cell>
        </row>
        <row r="1929">
          <cell r="C1929" t="str">
            <v>Кропоткинское объединенное предприятие Стройиндустрии", ОАО</v>
          </cell>
          <cell r="D1929" t="str">
            <v>Бетон М-200</v>
          </cell>
          <cell r="G1929">
            <v>2152.54</v>
          </cell>
        </row>
        <row r="1930">
          <cell r="C1930" t="str">
            <v>Кропоткинское объединенное предприятие Стройиндустрии", ОАО</v>
          </cell>
          <cell r="D1930" t="str">
            <v>Бетон М-250</v>
          </cell>
          <cell r="G1930">
            <v>2322.0300000000002</v>
          </cell>
        </row>
        <row r="1931">
          <cell r="C1931" t="str">
            <v>Кропоткинское объединенное предприятие Стройиндустрии", ОАО</v>
          </cell>
          <cell r="D1931" t="str">
            <v>Бетон М-300</v>
          </cell>
          <cell r="G1931">
            <v>2750</v>
          </cell>
        </row>
        <row r="1932">
          <cell r="C1932" t="str">
            <v>Кропоткинское объединенное предприятие Стройиндустрии", ОАО</v>
          </cell>
          <cell r="D1932" t="str">
            <v>Бетон М-350</v>
          </cell>
          <cell r="G1932">
            <v>2872.88</v>
          </cell>
        </row>
        <row r="1933">
          <cell r="C1933" t="str">
            <v>Кропоткинское объединенное предприятие Стройиндустрии", ОАО</v>
          </cell>
          <cell r="D1933" t="str">
            <v>Бетон М-400</v>
          </cell>
          <cell r="G1933">
            <v>3300.85</v>
          </cell>
        </row>
        <row r="1934">
          <cell r="C1934" t="str">
            <v>Кропоткинское объединенное предприятие Стройиндустрии", ОАО</v>
          </cell>
          <cell r="D1934" t="str">
            <v>Бетон М-500</v>
          </cell>
          <cell r="G1934">
            <v>3622.88</v>
          </cell>
        </row>
        <row r="1935">
          <cell r="C1935" t="str">
            <v>Кропоткинское объединенное предприятие Стройиндустрии", ОАО</v>
          </cell>
          <cell r="D1935" t="str">
            <v>Трубы безнапорные ТБ 80-50-2</v>
          </cell>
          <cell r="G1935">
            <v>21036.44</v>
          </cell>
        </row>
        <row r="1936">
          <cell r="C1936" t="str">
            <v>Кропоткинское объединенное предприятие Стройиндустрии", ОАО</v>
          </cell>
          <cell r="D1936" t="str">
            <v>Трубы безнапорные ТБ 80-50-3</v>
          </cell>
          <cell r="G1936">
            <v>23650.85</v>
          </cell>
        </row>
        <row r="1937">
          <cell r="C1937" t="str">
            <v>Кропоткинское объединенное предприятие Стройиндустрии", ОАО</v>
          </cell>
          <cell r="D1937" t="str">
            <v>Трубы безнапорные ТБ 100-50-2</v>
          </cell>
          <cell r="G1937">
            <v>26749.15</v>
          </cell>
        </row>
        <row r="1938">
          <cell r="C1938" t="str">
            <v>Кропоткинское объединенное предприятие Стройиндустрии", ОАО</v>
          </cell>
          <cell r="D1938" t="str">
            <v>Трубы безнапорные ТБ 100-50-3</v>
          </cell>
          <cell r="G1938">
            <v>29564.41</v>
          </cell>
        </row>
        <row r="1939">
          <cell r="C1939" t="str">
            <v>Кропоткинское объединенное предприятие Стройиндустрии", ОАО</v>
          </cell>
          <cell r="D1939" t="str">
            <v>Трубы безнапорные ТБ 120-50-2</v>
          </cell>
          <cell r="G1939">
            <v>36665.25</v>
          </cell>
        </row>
        <row r="1940">
          <cell r="C1940" t="str">
            <v>Кропоткинское объединенное предприятие Стройиндустрии", ОАО</v>
          </cell>
          <cell r="D1940" t="str">
            <v>Трубы безнапорные ТБ 120-50-3</v>
          </cell>
          <cell r="G1940">
            <v>39890.68</v>
          </cell>
        </row>
        <row r="1941">
          <cell r="C1941" t="str">
            <v>Кропоткинское объединенное предприятие Стройиндустрии", ОАО</v>
          </cell>
          <cell r="D1941" t="str">
            <v>Трубы безнапорные ТБ 140-50-2</v>
          </cell>
          <cell r="G1941">
            <v>43124.58</v>
          </cell>
        </row>
        <row r="1942">
          <cell r="C1942" t="str">
            <v>Кропоткинское объединенное предприятие Стройиндустрии", ОАО</v>
          </cell>
          <cell r="D1942" t="str">
            <v>Трубы безнапорные ТБ 140-50-3</v>
          </cell>
          <cell r="G1942">
            <v>45407.63</v>
          </cell>
        </row>
        <row r="1943">
          <cell r="C1943" t="str">
            <v>Кропоткинское объединенное предприятие Стройиндустрии", ОАО</v>
          </cell>
          <cell r="D1943" t="str">
            <v>Подкладки под трубы ПБ-14-3; ПБ-14-2</v>
          </cell>
          <cell r="G1943">
            <v>584.75</v>
          </cell>
        </row>
        <row r="1944">
          <cell r="C1944" t="str">
            <v>Кропоткинское объединенное предприятие Стройиндустрии", ОАО</v>
          </cell>
          <cell r="D1944" t="str">
            <v>Портальная стенка П 10.15</v>
          </cell>
          <cell r="G1944">
            <v>15866.95</v>
          </cell>
        </row>
        <row r="1945">
          <cell r="C1945" t="str">
            <v>Кропоткинское объединенное предприятие Стройиндустрии", ОАО</v>
          </cell>
          <cell r="D1945" t="str">
            <v>Портальная стенка П-12-18</v>
          </cell>
          <cell r="G1945">
            <v>19199.150000000001</v>
          </cell>
        </row>
        <row r="1946">
          <cell r="C1946" t="str">
            <v>Кропоткинское объединенное предприятие Стройиндустрии", ОАО</v>
          </cell>
          <cell r="D1946" t="str">
            <v>Портальная стенка П-14-19</v>
          </cell>
          <cell r="G1946">
            <v>21276.27</v>
          </cell>
        </row>
        <row r="1947">
          <cell r="C1947" t="str">
            <v>Кропоткинское объединенное предприятие Стройиндустрии", ОАО</v>
          </cell>
          <cell r="D1947" t="str">
            <v>Крыло оголовка К-10</v>
          </cell>
          <cell r="G1947">
            <v>15699.15</v>
          </cell>
        </row>
        <row r="1948">
          <cell r="C1948" t="str">
            <v>Кропоткинское объединенное предприятие Стройиндустрии", ОАО</v>
          </cell>
          <cell r="D1948" t="str">
            <v>Крыло оголовка К-12</v>
          </cell>
          <cell r="G1948">
            <v>19862.71</v>
          </cell>
        </row>
        <row r="1949">
          <cell r="C1949" t="str">
            <v>Кропоткинское объединенное предприятие Стройиндустрии", ОАО</v>
          </cell>
          <cell r="D1949" t="str">
            <v>Крыло оголовка К-14</v>
          </cell>
          <cell r="G1949">
            <v>24833.9</v>
          </cell>
        </row>
        <row r="1950">
          <cell r="C1950" t="str">
            <v>Кропоткинское объединенное предприятие Стройиндустрии", ОАО</v>
          </cell>
          <cell r="D1950" t="str">
            <v>Блок фундамента Ф-20-3</v>
          </cell>
          <cell r="G1950">
            <v>13745.76</v>
          </cell>
        </row>
        <row r="1951">
          <cell r="C1951" t="str">
            <v>Кропоткинское объединенное предприятие Стройиндустрии", ОАО</v>
          </cell>
          <cell r="D1951" t="str">
            <v>Блок фундамента Ф-20-2</v>
          </cell>
          <cell r="G1951">
            <v>11011.86</v>
          </cell>
        </row>
        <row r="1952">
          <cell r="C1952" t="str">
            <v>Кропоткинское объединенное предприятие Стройиндустрии", ОАО</v>
          </cell>
          <cell r="D1952" t="str">
            <v>Блок фундамента Ф-20-1</v>
          </cell>
          <cell r="G1952">
            <v>9511.02</v>
          </cell>
        </row>
        <row r="1953">
          <cell r="C1953" t="str">
            <v>Кропоткинское объединенное предприятие Стройиндустрии", ОАО</v>
          </cell>
          <cell r="D1953" t="str">
            <v>Блок фундамента Ф-15-4</v>
          </cell>
          <cell r="G1953">
            <v>9386.44</v>
          </cell>
        </row>
        <row r="1954">
          <cell r="C1954" t="str">
            <v>Кропоткинское объединенное предприятие Стройиндустрии", ОАО</v>
          </cell>
          <cell r="D1954" t="str">
            <v>Лестничные ступени ЛС-12, ЛС-11</v>
          </cell>
          <cell r="G1954">
            <v>1148.31</v>
          </cell>
        </row>
        <row r="1955">
          <cell r="C1955" t="str">
            <v>Кропоткинское объединенное предприятие Стройиндустрии", ОАО</v>
          </cell>
          <cell r="D1955" t="str">
            <v>Лестничные ступени ЛС-13</v>
          </cell>
          <cell r="G1955">
            <v>1148.31</v>
          </cell>
        </row>
        <row r="1956">
          <cell r="C1956" t="str">
            <v>Кропоткинское объединенное предприятие Стройиндустрии", ОАО</v>
          </cell>
          <cell r="D1956" t="str">
            <v>Лестничные ступени ЛС-12-1</v>
          </cell>
          <cell r="G1956">
            <v>1243.22</v>
          </cell>
        </row>
        <row r="1957">
          <cell r="C1957" t="str">
            <v>"БЛОК-ЮГ", ООО</v>
          </cell>
          <cell r="D1957" t="str">
            <v>Дорожные плиты 1П30-18-30</v>
          </cell>
          <cell r="G1957">
            <v>6779.66</v>
          </cell>
        </row>
        <row r="1958">
          <cell r="C1958" t="str">
            <v>"БЛОК-ЮГ", ООО</v>
          </cell>
          <cell r="D1958" t="str">
            <v>Дорожные плиты 2П30-18-30</v>
          </cell>
          <cell r="G1958">
            <v>6440.68</v>
          </cell>
        </row>
        <row r="1959">
          <cell r="C1959" t="str">
            <v>"БЛОК-ЮГ", ООО</v>
          </cell>
          <cell r="D1959" t="str">
            <v>Дорожные плиты 1П30-15-10</v>
          </cell>
          <cell r="G1959">
            <v>5338.98</v>
          </cell>
        </row>
        <row r="1960">
          <cell r="C1960" t="str">
            <v>"БЛОК-ЮГ", ООО</v>
          </cell>
          <cell r="D1960" t="str">
            <v>Дорожные плиты ПД 20.15-6</v>
          </cell>
          <cell r="G1960">
            <v>4068.64</v>
          </cell>
        </row>
        <row r="1961">
          <cell r="C1961" t="str">
            <v>"БЛОК-ЮГ", ООО</v>
          </cell>
          <cell r="D1961" t="str">
            <v>Бетонные блоки ФБС 24-3-6</v>
          </cell>
          <cell r="G1961">
            <v>1542.37</v>
          </cell>
        </row>
        <row r="1962">
          <cell r="C1962" t="str">
            <v>"БЛОК-ЮГ", ООО</v>
          </cell>
          <cell r="D1962" t="str">
            <v>Бетонные блоки ФБС 24-4-6</v>
          </cell>
          <cell r="G1962">
            <v>1898.31</v>
          </cell>
        </row>
        <row r="1963">
          <cell r="C1963" t="str">
            <v>"БЛОК-ЮГ", ООО</v>
          </cell>
          <cell r="D1963" t="str">
            <v>Бетонные блоки ФБС 24-5-6</v>
          </cell>
          <cell r="G1963">
            <v>2372.88</v>
          </cell>
        </row>
        <row r="1964">
          <cell r="C1964" t="str">
            <v>"БЛОК-ЮГ", ООО</v>
          </cell>
          <cell r="D1964" t="str">
            <v>Бетонные блоки ФБС 24-6-6</v>
          </cell>
          <cell r="G1964">
            <v>2847.46</v>
          </cell>
        </row>
        <row r="1965">
          <cell r="C1965" t="str">
            <v>"БЛОК-ЮГ", ООО</v>
          </cell>
          <cell r="D1965" t="str">
            <v>Бетонные блоки ФБС 12-3-6</v>
          </cell>
          <cell r="G1965">
            <v>711.86</v>
          </cell>
        </row>
        <row r="1966">
          <cell r="C1966" t="str">
            <v>"БЛОК-ЮГ", ООО</v>
          </cell>
          <cell r="D1966" t="str">
            <v>Бетонные блоки ФБС 12-4-6</v>
          </cell>
          <cell r="G1966">
            <v>949.15</v>
          </cell>
        </row>
        <row r="1967">
          <cell r="C1967" t="str">
            <v>"БЛОК-ЮГ", ООО</v>
          </cell>
          <cell r="D1967" t="str">
            <v>Бетонные блоки ФБС 12-5-6</v>
          </cell>
          <cell r="G1967">
            <v>1305.08</v>
          </cell>
        </row>
        <row r="1968">
          <cell r="C1968" t="str">
            <v>"БЛОК-ЮГ", ООО</v>
          </cell>
          <cell r="D1968" t="str">
            <v>Бетонные блоки ФБС 12-6-6</v>
          </cell>
          <cell r="G1968">
            <v>1542.37</v>
          </cell>
        </row>
        <row r="1969">
          <cell r="C1969" t="str">
            <v>"БЛОК-ЮГ", ООО</v>
          </cell>
          <cell r="D1969" t="str">
            <v>Лекальные блоки для труб Блок №4 d=100</v>
          </cell>
          <cell r="G1969">
            <v>5841.53</v>
          </cell>
        </row>
        <row r="1970">
          <cell r="C1970" t="str">
            <v>"БЛОК-ЮГ", ООО</v>
          </cell>
          <cell r="D1970" t="str">
            <v>Лекальные блоки для труб Блок №5 d=100</v>
          </cell>
          <cell r="G1970">
            <v>4466.95</v>
          </cell>
        </row>
        <row r="1971">
          <cell r="C1971" t="str">
            <v>"БЛОК-ЮГ", ООО</v>
          </cell>
          <cell r="D1971" t="str">
            <v>Лекальные блоки для труб Блок упора У-1</v>
          </cell>
          <cell r="G1971">
            <v>2966.1</v>
          </cell>
        </row>
        <row r="1972">
          <cell r="C1972" t="str">
            <v>"БЛОК-ЮГ", ООО</v>
          </cell>
          <cell r="D1972" t="str">
            <v>Лекальные блоки для труб Блок упора У-2</v>
          </cell>
          <cell r="G1972">
            <v>3559.32</v>
          </cell>
        </row>
        <row r="1973">
          <cell r="C1973" t="str">
            <v>"БЛОК-ЮГ", ООО</v>
          </cell>
          <cell r="D1973" t="str">
            <v>Портальные стенки СТ-11 d=100</v>
          </cell>
          <cell r="G1973">
            <v>13881.36</v>
          </cell>
        </row>
        <row r="1974">
          <cell r="C1974" t="str">
            <v>"БЛОК-ЮГ", ООО</v>
          </cell>
          <cell r="D1974" t="str">
            <v>Портальные стенки СТ-13 d=160</v>
          </cell>
          <cell r="G1974">
            <v>21186.44</v>
          </cell>
        </row>
        <row r="1975">
          <cell r="C1975" t="str">
            <v>"БЛОК-ЮГ", ООО</v>
          </cell>
          <cell r="D1975" t="str">
            <v>Откосные стенки СТ-5 (левая, правая)</v>
          </cell>
          <cell r="G1975">
            <v>12813.56</v>
          </cell>
        </row>
        <row r="1976">
          <cell r="C1976" t="str">
            <v>"БЛОК-ЮГ", ООО</v>
          </cell>
          <cell r="D1976" t="str">
            <v>Откосные стенки СТ-7 (левая, правая)</v>
          </cell>
          <cell r="G1976">
            <v>22186.44</v>
          </cell>
        </row>
        <row r="1977">
          <cell r="C1977" t="str">
            <v>"БЛОК-ЮГ", ООО</v>
          </cell>
          <cell r="D1977" t="str">
            <v>Безнапорные трубы ТБ 50-50-3</v>
          </cell>
          <cell r="G1977">
            <v>10677.97</v>
          </cell>
        </row>
        <row r="1978">
          <cell r="C1978" t="str">
            <v>"БЛОК-ЮГ", ООО</v>
          </cell>
          <cell r="D1978" t="str">
            <v>Безнапорные трубы ТБ 50-50-2</v>
          </cell>
          <cell r="G1978">
            <v>9491.5300000000007</v>
          </cell>
        </row>
        <row r="1979">
          <cell r="C1979" t="str">
            <v>"БЛОК-ЮГ", ООО</v>
          </cell>
          <cell r="D1979" t="str">
            <v>Безнапорные трубы ТБ 60-50-3</v>
          </cell>
          <cell r="G1979">
            <v>11864.41</v>
          </cell>
        </row>
        <row r="1980">
          <cell r="C1980" t="str">
            <v>"БЛОК-ЮГ", ООО</v>
          </cell>
          <cell r="D1980" t="str">
            <v>Безнапорные трубы ТБ 60-50-2</v>
          </cell>
          <cell r="G1980">
            <v>10677.97</v>
          </cell>
        </row>
        <row r="1981">
          <cell r="C1981" t="str">
            <v>"БЛОК-ЮГ", ООО</v>
          </cell>
          <cell r="D1981" t="str">
            <v>Безнапорные трубы ТБ 80-50-3</v>
          </cell>
          <cell r="G1981">
            <v>21355.93</v>
          </cell>
        </row>
        <row r="1982">
          <cell r="C1982" t="str">
            <v>"БЛОК-ЮГ", ООО</v>
          </cell>
          <cell r="D1982" t="str">
            <v>Безнапорные трубы ТБ 80-50-2</v>
          </cell>
          <cell r="G1982">
            <v>20169.490000000002</v>
          </cell>
        </row>
        <row r="1983">
          <cell r="C1983" t="str">
            <v>"БЛОК-ЮГ", ООО</v>
          </cell>
          <cell r="D1983" t="str">
            <v>Безнапорные трубы Т 100-50-3</v>
          </cell>
          <cell r="G1983">
            <v>29661.02</v>
          </cell>
        </row>
        <row r="1984">
          <cell r="C1984" t="str">
            <v>"БЛОК-ЮГ", ООО</v>
          </cell>
          <cell r="D1984" t="str">
            <v>Безнапорные трубы Т 100-50-2</v>
          </cell>
          <cell r="G1984">
            <v>28474.58</v>
          </cell>
        </row>
        <row r="1985">
          <cell r="C1985" t="str">
            <v>"БЛОК-ЮГ", ООО</v>
          </cell>
          <cell r="D1985" t="str">
            <v>Безнапорные трубы Т 120-50-3</v>
          </cell>
          <cell r="G1985">
            <v>40338.980000000003</v>
          </cell>
        </row>
        <row r="1986">
          <cell r="C1986" t="str">
            <v>"БЛОК-ЮГ", ООО</v>
          </cell>
          <cell r="D1986" t="str">
            <v>Безнапорные трубы Т 120-50-2</v>
          </cell>
          <cell r="G1986">
            <v>39152.54</v>
          </cell>
        </row>
        <row r="1987">
          <cell r="C1987" t="str">
            <v>"БЛОК-ЮГ", ООО</v>
          </cell>
          <cell r="D1987" t="str">
            <v>Безнапорные трубы Т 160-50-3</v>
          </cell>
          <cell r="G1987">
            <v>54576.27</v>
          </cell>
        </row>
        <row r="1988">
          <cell r="C1988" t="str">
            <v>"БЛОК-ЮГ", ООО</v>
          </cell>
          <cell r="D1988" t="str">
            <v>Безнапорные трубы Т 160-50-2</v>
          </cell>
          <cell r="G1988">
            <v>53389.83</v>
          </cell>
        </row>
        <row r="1989">
          <cell r="C1989" t="str">
            <v>"БЛОК-ЮГ", ООО</v>
          </cell>
          <cell r="D1989" t="str">
            <v>Кольцо опорное КО-6</v>
          </cell>
          <cell r="G1989">
            <v>425.08</v>
          </cell>
        </row>
        <row r="1990">
          <cell r="C1990" t="str">
            <v>"БЛОК-ЮГ", ООО</v>
          </cell>
          <cell r="D1990" t="str">
            <v>Кольцо КС 5-5</v>
          </cell>
          <cell r="G1990">
            <v>1062.71</v>
          </cell>
        </row>
        <row r="1991">
          <cell r="C1991" t="str">
            <v>"БЛОК-ЮГ", ООО</v>
          </cell>
          <cell r="D1991" t="str">
            <v>Кольцо КС 7-3</v>
          </cell>
          <cell r="G1991">
            <v>671.19</v>
          </cell>
        </row>
        <row r="1992">
          <cell r="C1992" t="str">
            <v>"БЛОК-ЮГ", ООО</v>
          </cell>
          <cell r="D1992" t="str">
            <v>Кольцо КС 7-6</v>
          </cell>
          <cell r="G1992">
            <v>1342.37</v>
          </cell>
        </row>
        <row r="1993">
          <cell r="C1993" t="str">
            <v>"БЛОК-ЮГ", ООО</v>
          </cell>
          <cell r="D1993" t="str">
            <v>Кольцо КС 7-9</v>
          </cell>
          <cell r="G1993">
            <v>1566.1</v>
          </cell>
        </row>
        <row r="1994">
          <cell r="C1994" t="str">
            <v>"БЛОК-ЮГ", ООО</v>
          </cell>
          <cell r="D1994" t="str">
            <v>Кольцо КС 10-3</v>
          </cell>
          <cell r="G1994">
            <v>838.98</v>
          </cell>
        </row>
        <row r="1995">
          <cell r="C1995" t="str">
            <v>"БЛОК-ЮГ", ООО</v>
          </cell>
          <cell r="D1995" t="str">
            <v>Кольцо КС 10-6</v>
          </cell>
          <cell r="G1995">
            <v>1566.1</v>
          </cell>
        </row>
        <row r="1996">
          <cell r="C1996" t="str">
            <v>"БЛОК-ЮГ", ООО</v>
          </cell>
          <cell r="D1996" t="str">
            <v>Кольцо КС 10-9</v>
          </cell>
          <cell r="G1996">
            <v>2237.29</v>
          </cell>
        </row>
        <row r="1997">
          <cell r="C1997" t="str">
            <v>"БЛОК-ЮГ", ООО</v>
          </cell>
          <cell r="D1997" t="str">
            <v>Кольцо КС 15-3</v>
          </cell>
          <cell r="G1997">
            <v>1286.44</v>
          </cell>
        </row>
        <row r="1998">
          <cell r="C1998" t="str">
            <v>"БЛОК-ЮГ", ООО</v>
          </cell>
          <cell r="D1998" t="str">
            <v>Кольцо КС 15-4</v>
          </cell>
          <cell r="G1998">
            <v>1901.69</v>
          </cell>
        </row>
        <row r="1999">
          <cell r="C1999" t="str">
            <v>"БЛОК-ЮГ", ООО</v>
          </cell>
          <cell r="D1999" t="str">
            <v>Кольцо КС 15-6</v>
          </cell>
          <cell r="G1999">
            <v>2427.46</v>
          </cell>
        </row>
        <row r="2000">
          <cell r="C2000" t="str">
            <v>"БЛОК-ЮГ", ООО</v>
          </cell>
          <cell r="D2000" t="str">
            <v>Кольцо КС 15-9</v>
          </cell>
          <cell r="G2000">
            <v>3188.14</v>
          </cell>
        </row>
        <row r="2001">
          <cell r="C2001" t="str">
            <v>"БЛОК-ЮГ", ООО</v>
          </cell>
          <cell r="D2001" t="str">
            <v>Кольцо КС 20-3</v>
          </cell>
          <cell r="G2001">
            <v>2069.4899999999998</v>
          </cell>
        </row>
        <row r="2002">
          <cell r="C2002" t="str">
            <v>"БЛОК-ЮГ", ООО</v>
          </cell>
          <cell r="D2002" t="str">
            <v>Кольцо КС 20-6</v>
          </cell>
          <cell r="G2002">
            <v>3635.59</v>
          </cell>
        </row>
        <row r="2003">
          <cell r="C2003" t="str">
            <v>"БЛОК-ЮГ", ООО</v>
          </cell>
          <cell r="D2003" t="str">
            <v>Кольцо КС 20-9</v>
          </cell>
          <cell r="G2003">
            <v>4325.42</v>
          </cell>
        </row>
        <row r="2004">
          <cell r="C2004" t="str">
            <v>"БЛОК-ЮГ", ООО</v>
          </cell>
          <cell r="D2004" t="str">
            <v>Плита ПАГ-14</v>
          </cell>
          <cell r="G2004">
            <v>19576.27</v>
          </cell>
        </row>
        <row r="2005">
          <cell r="C2005" t="str">
            <v>"БЛОК-ЮГ", ООО</v>
          </cell>
          <cell r="D2005" t="str">
            <v>Плита ПАГ-18</v>
          </cell>
          <cell r="G2005">
            <v>26694.92</v>
          </cell>
        </row>
        <row r="2006">
          <cell r="C2006" t="str">
            <v>"БЛОК-ЮГ", ООО</v>
          </cell>
          <cell r="D2006" t="str">
            <v>Плита ПДН АтV</v>
          </cell>
          <cell r="G2006">
            <v>16016.95</v>
          </cell>
        </row>
        <row r="2007">
          <cell r="C2007" t="str">
            <v>"БЛОК-ЮГ", ООО</v>
          </cell>
          <cell r="D2007" t="str">
            <v>Плита ПП 10-1</v>
          </cell>
          <cell r="G2007">
            <v>1062.71</v>
          </cell>
        </row>
        <row r="2008">
          <cell r="C2008" t="str">
            <v>"БЛОК-ЮГ", ООО</v>
          </cell>
          <cell r="D2008" t="str">
            <v>Плита ПП 10-2</v>
          </cell>
          <cell r="G2008">
            <v>1398.31</v>
          </cell>
        </row>
        <row r="2009">
          <cell r="C2009" t="str">
            <v>"БЛОК-ЮГ", ООО</v>
          </cell>
          <cell r="D2009" t="str">
            <v>Плита ПП 15-1</v>
          </cell>
          <cell r="G2009">
            <v>2796.61</v>
          </cell>
        </row>
        <row r="2010">
          <cell r="C2010" t="str">
            <v>"БЛОК-ЮГ", ООО</v>
          </cell>
          <cell r="D2010" t="str">
            <v>Плита ПП 15-2</v>
          </cell>
          <cell r="G2010">
            <v>3076.27</v>
          </cell>
        </row>
        <row r="2011">
          <cell r="C2011" t="str">
            <v>"БЛОК-ЮГ", ООО</v>
          </cell>
          <cell r="D2011" t="str">
            <v>Плита ПП 20-1</v>
          </cell>
          <cell r="G2011">
            <v>6879.66</v>
          </cell>
        </row>
        <row r="2012">
          <cell r="C2012" t="str">
            <v>"БЛОК-ЮГ", ООО</v>
          </cell>
          <cell r="D2012" t="str">
            <v>Плита ПП 20-2</v>
          </cell>
          <cell r="G2012">
            <v>7103.39</v>
          </cell>
        </row>
        <row r="2013">
          <cell r="C2013" t="str">
            <v>"БЛОК-ЮГ", ООО</v>
          </cell>
          <cell r="D2013" t="str">
            <v>Плита ПН 10 днище</v>
          </cell>
          <cell r="G2013">
            <v>995.59</v>
          </cell>
        </row>
        <row r="2014">
          <cell r="C2014" t="str">
            <v>"БЛОК-ЮГ", ООО</v>
          </cell>
          <cell r="D2014" t="str">
            <v>Плита ПН 15 днище</v>
          </cell>
          <cell r="G2014">
            <v>2382.71</v>
          </cell>
        </row>
        <row r="2015">
          <cell r="C2015" t="str">
            <v>"БЛОК-ЮГ", ООО</v>
          </cell>
          <cell r="D2015" t="str">
            <v>Плита ПН 20 днище</v>
          </cell>
          <cell r="G2015">
            <v>4810.17</v>
          </cell>
        </row>
        <row r="2016">
          <cell r="C2016" t="str">
            <v>"БЛОК-ЮГ", ООО</v>
          </cell>
          <cell r="D2016" t="str">
            <v>Плита П 1</v>
          </cell>
          <cell r="G2016">
            <v>379.66</v>
          </cell>
        </row>
        <row r="2017">
          <cell r="C2017" t="str">
            <v>"БЛОК-ЮГ", ООО</v>
          </cell>
          <cell r="D2017" t="str">
            <v>Плита П 2</v>
          </cell>
          <cell r="G2017">
            <v>1661.02</v>
          </cell>
        </row>
        <row r="2018">
          <cell r="C2018" t="str">
            <v>"БЛОК-ЮГ", ООО</v>
          </cell>
          <cell r="D2018" t="str">
            <v>Лоток Л 2</v>
          </cell>
          <cell r="G2018">
            <v>4152.54</v>
          </cell>
        </row>
        <row r="2019">
          <cell r="C2019" t="str">
            <v>"БЛОК-ЮГ", ООО</v>
          </cell>
          <cell r="D2019" t="str">
            <v>Лоток Б-6 телескоп.</v>
          </cell>
          <cell r="G2019">
            <v>569.49</v>
          </cell>
        </row>
        <row r="2020">
          <cell r="C2020" t="str">
            <v>"БЛОК-ЮГ", ООО</v>
          </cell>
          <cell r="D2020" t="str">
            <v>Лоток Б-7 телескоп.</v>
          </cell>
          <cell r="G2020">
            <v>1661.02</v>
          </cell>
        </row>
        <row r="2021">
          <cell r="C2021" t="str">
            <v>"Югстрой"</v>
          </cell>
          <cell r="D2021" t="str">
            <v>Раствор М-100</v>
          </cell>
          <cell r="G2021">
            <v>3305.08</v>
          </cell>
        </row>
        <row r="2022">
          <cell r="C2022" t="str">
            <v>"Югстрой"</v>
          </cell>
          <cell r="D2022" t="str">
            <v>Раствор М-75</v>
          </cell>
          <cell r="G2022">
            <v>3135.59</v>
          </cell>
        </row>
        <row r="2023">
          <cell r="C2023" t="str">
            <v>"Югстрой"</v>
          </cell>
          <cell r="D2023" t="str">
            <v>Раствор М-150</v>
          </cell>
          <cell r="G2023">
            <v>3389.83</v>
          </cell>
        </row>
        <row r="2024">
          <cell r="C2024" t="str">
            <v>"Югстрой"</v>
          </cell>
          <cell r="D2024" t="str">
            <v>Бетон М-100</v>
          </cell>
          <cell r="G2024">
            <v>3220.34</v>
          </cell>
        </row>
        <row r="2025">
          <cell r="C2025" t="str">
            <v>"Югстрой"</v>
          </cell>
          <cell r="D2025" t="str">
            <v>Бетон М-150</v>
          </cell>
          <cell r="G2025">
            <v>3305.08</v>
          </cell>
        </row>
        <row r="2026">
          <cell r="C2026" t="str">
            <v>"Югстрой"</v>
          </cell>
          <cell r="D2026" t="str">
            <v>Бетон М-200</v>
          </cell>
          <cell r="G2026">
            <v>3516.95</v>
          </cell>
        </row>
        <row r="2027">
          <cell r="C2027" t="str">
            <v>"Югстрой"</v>
          </cell>
          <cell r="D2027" t="str">
            <v>Бетон М-250</v>
          </cell>
          <cell r="G2027">
            <v>3728.81</v>
          </cell>
        </row>
        <row r="2028">
          <cell r="C2028" t="str">
            <v>"Югстрой"</v>
          </cell>
          <cell r="D2028" t="str">
            <v>Бетон М-300</v>
          </cell>
          <cell r="G2028">
            <v>3983.05</v>
          </cell>
        </row>
        <row r="2029">
          <cell r="C2029" t="str">
            <v>"Югстрой"</v>
          </cell>
          <cell r="D2029" t="str">
            <v>Бетон М-350</v>
          </cell>
          <cell r="G2029">
            <v>4237.29</v>
          </cell>
        </row>
        <row r="2030">
          <cell r="C2030" t="str">
            <v>"Спецжелезобетон-Юг", ООО</v>
          </cell>
          <cell r="D2030" t="str">
            <v>Трубы ТС-60.30.3У*</v>
          </cell>
          <cell r="G2030">
            <v>6864.41</v>
          </cell>
        </row>
        <row r="2031">
          <cell r="C2031" t="str">
            <v>"Спецжелезобетон-Юг", ООО</v>
          </cell>
          <cell r="D2031" t="str">
            <v>Трубы ТС-80.30.3У*</v>
          </cell>
          <cell r="G2031">
            <v>11271.19</v>
          </cell>
        </row>
        <row r="2032">
          <cell r="C2032" t="str">
            <v>"Спецжелезобетон-Юг", ООО</v>
          </cell>
          <cell r="D2032" t="str">
            <v>Трубы ТС-100.30.3У*</v>
          </cell>
          <cell r="G2032">
            <v>16016.95</v>
          </cell>
        </row>
        <row r="2033">
          <cell r="C2033" t="str">
            <v>"Спецжелезобетон-Юг", ООО</v>
          </cell>
          <cell r="D2033" t="str">
            <v>Трубы ТС-120.30.3У*</v>
          </cell>
          <cell r="G2033">
            <v>22711.86</v>
          </cell>
        </row>
        <row r="2034">
          <cell r="C2034" t="str">
            <v>"Спецжелезобетон-Юг", ООО</v>
          </cell>
          <cell r="D2034" t="str">
            <v>Трубы ТС-160.30.3</v>
          </cell>
          <cell r="G2034">
            <v>29745.759999999998</v>
          </cell>
        </row>
        <row r="2035">
          <cell r="C2035" t="str">
            <v>"Спецжелезобетон-Юг", ООО</v>
          </cell>
          <cell r="D2035" t="str">
            <v>Трубы ТБ-40.25.3</v>
          </cell>
          <cell r="G2035">
            <v>5296.61</v>
          </cell>
        </row>
        <row r="2036">
          <cell r="C2036" t="str">
            <v>"Спецжелезобетон-Юг", ООО</v>
          </cell>
          <cell r="D2036" t="str">
            <v>Трубы ТБ-50.25.3</v>
          </cell>
          <cell r="G2036">
            <v>5974.58</v>
          </cell>
        </row>
        <row r="2037">
          <cell r="C2037" t="str">
            <v>"Спецжелезобетон-Юг", ООО</v>
          </cell>
          <cell r="D2037" t="str">
            <v>Трубы ТБ-200.25.3</v>
          </cell>
          <cell r="G2037">
            <v>53898.31</v>
          </cell>
        </row>
        <row r="2038">
          <cell r="C2038" t="str">
            <v>"Спецжелезобетон-Юг", ООО</v>
          </cell>
          <cell r="D2038" t="str">
            <v>Портальная стенка П 8.15</v>
          </cell>
          <cell r="G2038">
            <v>13983.05</v>
          </cell>
        </row>
        <row r="2039">
          <cell r="C2039" t="str">
            <v>"Спецжелезобетон-Юг", ООО</v>
          </cell>
          <cell r="D2039" t="str">
            <v>Портальная стенка П 10.15</v>
          </cell>
          <cell r="G2039">
            <v>12881.36</v>
          </cell>
        </row>
        <row r="2040">
          <cell r="C2040" t="str">
            <v>"Спецжелезобетон-Юг", ООО</v>
          </cell>
          <cell r="D2040" t="str">
            <v>Портальная стенка П 12.18</v>
          </cell>
          <cell r="G2040">
            <v>15677.97</v>
          </cell>
        </row>
        <row r="2041">
          <cell r="C2041" t="str">
            <v>"Спецжелезобетон-Юг", ООО</v>
          </cell>
          <cell r="D2041" t="str">
            <v>Портальная стенка П 16.22</v>
          </cell>
          <cell r="G2041">
            <v>17627.12</v>
          </cell>
        </row>
        <row r="2042">
          <cell r="C2042" t="str">
            <v>"Спецжелезобетон-Юг", ООО</v>
          </cell>
          <cell r="D2042" t="str">
            <v>Портальная стенка СТ-10</v>
          </cell>
          <cell r="G2042">
            <v>12118.64</v>
          </cell>
        </row>
        <row r="2043">
          <cell r="C2043" t="str">
            <v>"Спецжелезобетон-Юг", ООО</v>
          </cell>
          <cell r="D2043" t="str">
            <v>Откосное крыло СТ-4(лев./прав.)</v>
          </cell>
          <cell r="G2043">
            <v>9745.76</v>
          </cell>
        </row>
        <row r="2044">
          <cell r="C2044" t="str">
            <v>"Спецжелезобетон-Юг", ООО</v>
          </cell>
          <cell r="D2044" t="str">
            <v>Откосное крыло СТ-5(лев./прав.)</v>
          </cell>
          <cell r="G2044">
            <v>11525.42</v>
          </cell>
        </row>
        <row r="2045">
          <cell r="C2045" t="str">
            <v>"Спецжелезобетон-Юг", ООО</v>
          </cell>
          <cell r="D2045" t="str">
            <v>Откосное крыло К-16(лев./прав.)</v>
          </cell>
          <cell r="G2045">
            <v>18813.560000000001</v>
          </cell>
        </row>
        <row r="2046">
          <cell r="C2046" t="str">
            <v>"Спецжелезобетон-Юг", ООО</v>
          </cell>
          <cell r="D2046" t="str">
            <v>Лекальный блок Ф 12.1</v>
          </cell>
          <cell r="G2046">
            <v>5508.47</v>
          </cell>
        </row>
        <row r="2047">
          <cell r="C2047" t="str">
            <v>"Спецжелезобетон-Юг", ООО</v>
          </cell>
          <cell r="D2047" t="str">
            <v>Лекальный блок Ф 20.2</v>
          </cell>
          <cell r="G2047">
            <v>8644.07</v>
          </cell>
        </row>
        <row r="2048">
          <cell r="C2048" t="str">
            <v>"Спецжелезобетон-Юг", ООО</v>
          </cell>
          <cell r="D2048" t="str">
            <v>Лекальный блок Ф 20.4</v>
          </cell>
          <cell r="G2048">
            <v>11271.19</v>
          </cell>
        </row>
        <row r="2049">
          <cell r="C2049" t="str">
            <v>"Спецжелезобетон-Юг", ООО</v>
          </cell>
          <cell r="D2049" t="str">
            <v>Кольца КС 1-20-1</v>
          </cell>
          <cell r="G2049">
            <v>5686.44</v>
          </cell>
        </row>
        <row r="2050">
          <cell r="C2050" t="str">
            <v>"Спецжелезобетон-Юг", ООО</v>
          </cell>
          <cell r="D2050" t="str">
            <v>Кольца КС 10-9</v>
          </cell>
          <cell r="G2050">
            <v>2440.6799999999998</v>
          </cell>
        </row>
        <row r="2051">
          <cell r="C2051" t="str">
            <v>"Спецжелезобетон-Юг", ООО</v>
          </cell>
          <cell r="D2051" t="str">
            <v>Кольца КС 15-9</v>
          </cell>
          <cell r="G2051">
            <v>3194.92</v>
          </cell>
        </row>
        <row r="2052">
          <cell r="C2052" t="str">
            <v>"Спецжелезобетон-Юг", ООО</v>
          </cell>
          <cell r="D2052" t="str">
            <v>Звено круглое ЗК 3.100</v>
          </cell>
          <cell r="G2052">
            <v>5338.98</v>
          </cell>
        </row>
        <row r="2053">
          <cell r="C2053" t="str">
            <v>"Спецжелезобетон-Юг", ООО</v>
          </cell>
          <cell r="D2053" t="str">
            <v>Звено круглое ЗК 3.150</v>
          </cell>
          <cell r="G2053">
            <v>8050.85</v>
          </cell>
        </row>
        <row r="2054">
          <cell r="C2054" t="str">
            <v>"Спецжелезобетон-Юг", ООО</v>
          </cell>
          <cell r="D2054" t="str">
            <v>Звено круглое ЗК 3.200</v>
          </cell>
          <cell r="G2054">
            <v>10677.97</v>
          </cell>
        </row>
        <row r="2055">
          <cell r="C2055" t="str">
            <v>"Спецжелезобетон-Юг", ООО</v>
          </cell>
          <cell r="D2055" t="str">
            <v>Звено круглое ЗК 4.100</v>
          </cell>
          <cell r="G2055">
            <v>5338.98</v>
          </cell>
        </row>
        <row r="2056">
          <cell r="C2056" t="str">
            <v>"Спецжелезобетон-Юг", ООО</v>
          </cell>
          <cell r="D2056" t="str">
            <v>Звено круглое ЗК 4.150</v>
          </cell>
          <cell r="G2056">
            <v>8050.85</v>
          </cell>
        </row>
        <row r="2057">
          <cell r="C2057" t="str">
            <v>"Спецжелезобетон-Юг", ООО</v>
          </cell>
          <cell r="D2057" t="str">
            <v>Звено круглое ЗК 4.200</v>
          </cell>
          <cell r="G2057">
            <v>10677.97</v>
          </cell>
        </row>
        <row r="2058">
          <cell r="C2058" t="str">
            <v>"Спецжелезобетон-Юг", ООО</v>
          </cell>
          <cell r="D2058" t="str">
            <v>Лкальный блок ЛБ 1.201</v>
          </cell>
          <cell r="G2058">
            <v>5508.47</v>
          </cell>
        </row>
        <row r="2059">
          <cell r="C2059" t="str">
            <v>"Отрадненское ДРСУ", ОАО</v>
          </cell>
          <cell r="D2059" t="str">
            <v>Бетон М-100 В-7,5 щебень</v>
          </cell>
          <cell r="G2059">
            <v>3286</v>
          </cell>
        </row>
        <row r="2060">
          <cell r="C2060" t="str">
            <v>"Отрадненское ДРСУ", ОАО</v>
          </cell>
          <cell r="D2060" t="str">
            <v>Бетон М-150 В-12,5 щебень</v>
          </cell>
          <cell r="G2060">
            <v>3443</v>
          </cell>
        </row>
        <row r="2061">
          <cell r="C2061" t="str">
            <v>"Отрадненское ДРСУ", ОАО</v>
          </cell>
          <cell r="D2061" t="str">
            <v>Бетон М-200 В-15,0 щебень</v>
          </cell>
          <cell r="G2061">
            <v>3813</v>
          </cell>
        </row>
        <row r="2062">
          <cell r="C2062" t="str">
            <v>"Отрадненское ДРСУ", ОАО</v>
          </cell>
          <cell r="D2062" t="str">
            <v>Бетон М-250 В-20,0 щебень</v>
          </cell>
          <cell r="G2062">
            <v>4261</v>
          </cell>
        </row>
        <row r="2063">
          <cell r="C2063" t="str">
            <v>"Отрадненское ДРСУ", ОАО</v>
          </cell>
          <cell r="D2063" t="str">
            <v>Бетон М-300 В-22,5 щебень</v>
          </cell>
          <cell r="G2063">
            <v>4476</v>
          </cell>
        </row>
        <row r="2064">
          <cell r="C2064" t="str">
            <v>"Отрадненское ДРСУ", ОАО</v>
          </cell>
          <cell r="D2064" t="str">
            <v>Бетон М-50 (гравий)</v>
          </cell>
          <cell r="G2064">
            <v>2691</v>
          </cell>
        </row>
        <row r="2065">
          <cell r="C2065" t="str">
            <v>"Отрадненское ДРСУ", ОАО</v>
          </cell>
          <cell r="D2065" t="str">
            <v>Бетон М-100 (гравий)</v>
          </cell>
          <cell r="G2065">
            <v>2822</v>
          </cell>
        </row>
        <row r="2066">
          <cell r="C2066" t="str">
            <v>"Отрадненское ДРСУ", ОАО</v>
          </cell>
          <cell r="D2066" t="str">
            <v>Бетон М-150 (гравий)</v>
          </cell>
          <cell r="G2066">
            <v>2910</v>
          </cell>
        </row>
        <row r="2067">
          <cell r="C2067" t="str">
            <v>"Отрадненское ДРСУ", ОАО</v>
          </cell>
          <cell r="D2067" t="str">
            <v>Бетон М-200 (гравий)</v>
          </cell>
          <cell r="G2067">
            <v>3123</v>
          </cell>
        </row>
        <row r="2068">
          <cell r="C2068" t="str">
            <v>"Отрадненское ДРСУ", ОАО</v>
          </cell>
          <cell r="D2068" t="str">
            <v>Блок ФС-4</v>
          </cell>
          <cell r="G2068">
            <v>2173</v>
          </cell>
        </row>
        <row r="2069">
          <cell r="C2069" t="str">
            <v>"Отрадненское ДРСУ", ОАО</v>
          </cell>
          <cell r="D2069" t="str">
            <v>Блок ФБС-3</v>
          </cell>
          <cell r="G2069">
            <v>1643</v>
          </cell>
        </row>
        <row r="2070">
          <cell r="C2070" t="str">
            <v>"Отрадненское ДРСУ", ОАО</v>
          </cell>
          <cell r="D2070" t="str">
            <v xml:space="preserve">Бордюр БР 100.30.18 </v>
          </cell>
          <cell r="G2070">
            <v>493</v>
          </cell>
        </row>
        <row r="2071">
          <cell r="C2071" t="str">
            <v>"Отрадненское ДРСУ", ОАО</v>
          </cell>
          <cell r="D2071" t="str">
            <v>Поребрик БР 100.20.8</v>
          </cell>
          <cell r="G2071">
            <v>240</v>
          </cell>
        </row>
        <row r="2072">
          <cell r="C2072" t="str">
            <v>"Отрадненское ДРСУ", ОАО</v>
          </cell>
          <cell r="D2072" t="str">
            <v>Плита под дорожный знак 1,0*1,0*0,1</v>
          </cell>
          <cell r="G2072">
            <v>803</v>
          </cell>
        </row>
        <row r="2073">
          <cell r="C2073" t="str">
            <v>"Отрадненское ДРСУ", ОАО</v>
          </cell>
          <cell r="D2073" t="str">
            <v>Раствор М-50</v>
          </cell>
          <cell r="G2073">
            <v>2750</v>
          </cell>
        </row>
        <row r="2074">
          <cell r="C2074" t="str">
            <v>"Отрадненское ДРСУ", ОАО</v>
          </cell>
          <cell r="D2074" t="str">
            <v>Раствор М-100</v>
          </cell>
          <cell r="G2074">
            <v>3138</v>
          </cell>
        </row>
        <row r="2075">
          <cell r="C2075" t="str">
            <v>"Отрадненское ДРСУ", ОАО</v>
          </cell>
          <cell r="D2075" t="str">
            <v>Раствор М-150</v>
          </cell>
          <cell r="G2075">
            <v>3559</v>
          </cell>
        </row>
        <row r="2076">
          <cell r="C2076" t="str">
            <v>"РегионДорСтрой", ООО</v>
          </cell>
          <cell r="D2076" t="str">
            <v>Бетон М-100 В-7,5</v>
          </cell>
          <cell r="G2076">
            <v>2305.08</v>
          </cell>
        </row>
        <row r="2077">
          <cell r="C2077" t="str">
            <v>"РегионДорСтрой", ООО</v>
          </cell>
          <cell r="D2077" t="str">
            <v>Бетон М-150 В-12,5</v>
          </cell>
          <cell r="G2077">
            <v>2444.92</v>
          </cell>
        </row>
        <row r="2078">
          <cell r="C2078" t="str">
            <v>"РегионДорСтрой", ООО</v>
          </cell>
          <cell r="D2078" t="str">
            <v>Бетон М-200 В-15,0</v>
          </cell>
          <cell r="G2078">
            <v>2533.9</v>
          </cell>
        </row>
        <row r="2079">
          <cell r="C2079" t="str">
            <v>"РегионДорСтрой", ООО</v>
          </cell>
          <cell r="D2079" t="str">
            <v>Бетон М-250 В-20,0</v>
          </cell>
          <cell r="G2079">
            <v>2627.12</v>
          </cell>
        </row>
        <row r="2080">
          <cell r="C2080" t="str">
            <v>"РегионДорСтрой", ООО</v>
          </cell>
          <cell r="D2080" t="str">
            <v>Бетон М-300 В-22,5</v>
          </cell>
          <cell r="G2080">
            <v>2872.88</v>
          </cell>
        </row>
        <row r="2081">
          <cell r="C2081" t="str">
            <v>"РегионДорСтрой", ООО</v>
          </cell>
          <cell r="D2081" t="str">
            <v>Бетон М-350 В-27,5</v>
          </cell>
          <cell r="G2081">
            <v>2923.73</v>
          </cell>
        </row>
        <row r="2082">
          <cell r="C2082" t="str">
            <v>"РегионДорСтрой", ООО</v>
          </cell>
          <cell r="D2082" t="str">
            <v>Бетон М-400 В-30,0</v>
          </cell>
          <cell r="G2082">
            <v>3008.47</v>
          </cell>
        </row>
        <row r="2083">
          <cell r="C2083" t="str">
            <v>"РегионДорСтрой", ООО</v>
          </cell>
          <cell r="D2083" t="str">
            <v>Бетон М-500 В-40,0</v>
          </cell>
          <cell r="G2083">
            <v>3644.07</v>
          </cell>
        </row>
        <row r="2084">
          <cell r="C2084" t="str">
            <v>"РегионДорСтрой", ООО</v>
          </cell>
          <cell r="D2084" t="str">
            <v>Раствор М-50</v>
          </cell>
          <cell r="G2084">
            <v>2271.19</v>
          </cell>
        </row>
        <row r="2085">
          <cell r="C2085" t="str">
            <v>"РегионДорСтрой", ООО</v>
          </cell>
          <cell r="D2085" t="str">
            <v>Раствор М-100</v>
          </cell>
          <cell r="G2085">
            <v>2533.9</v>
          </cell>
        </row>
        <row r="2086">
          <cell r="C2086" t="str">
            <v>"РегионДорСтрой", ООО</v>
          </cell>
          <cell r="D2086" t="str">
            <v>Раствор М-150</v>
          </cell>
          <cell r="G2086">
            <v>2881.36</v>
          </cell>
        </row>
        <row r="2087">
          <cell r="C2087" t="str">
            <v>"РегионДорСтрой", ООО</v>
          </cell>
          <cell r="D2087" t="str">
            <v>Раствор М-200</v>
          </cell>
          <cell r="G2087">
            <v>2906.78</v>
          </cell>
        </row>
        <row r="2088">
          <cell r="C2088" t="str">
            <v>"Дорожная фирма "Агат", ООО</v>
          </cell>
          <cell r="D2088" t="str">
            <v>Бетон М-100 В-7,5</v>
          </cell>
          <cell r="G2088">
            <v>2916.38</v>
          </cell>
        </row>
        <row r="2089">
          <cell r="C2089" t="str">
            <v>"Дорожная фирма "Агат", ООО</v>
          </cell>
          <cell r="D2089" t="str">
            <v>Бетон М-150 В-12,5</v>
          </cell>
          <cell r="G2089">
            <v>3015.72</v>
          </cell>
        </row>
        <row r="2090">
          <cell r="C2090" t="str">
            <v>"Дорожная фирма "Агат", ООО</v>
          </cell>
          <cell r="D2090" t="str">
            <v>Бетон М-200 В-15,0</v>
          </cell>
          <cell r="G2090">
            <v>3429.42</v>
          </cell>
        </row>
        <row r="2091">
          <cell r="C2091" t="str">
            <v>"Дорожная фирма "Агат", ООО</v>
          </cell>
          <cell r="D2091" t="str">
            <v>Бетон М-250 В-20,0</v>
          </cell>
          <cell r="G2091">
            <v>3543.76</v>
          </cell>
        </row>
        <row r="2092">
          <cell r="C2092" t="str">
            <v>"Дорожная фирма "Агат", ООО</v>
          </cell>
          <cell r="D2092" t="str">
            <v>Бетон М-300 В-22,5</v>
          </cell>
          <cell r="G2092">
            <v>3581.11</v>
          </cell>
        </row>
        <row r="2093">
          <cell r="C2093" t="str">
            <v>"Дорожная фирма "Агат", ООО</v>
          </cell>
          <cell r="D2093" t="str">
            <v xml:space="preserve">Бетон М-350 </v>
          </cell>
          <cell r="G2093">
            <v>3682.95</v>
          </cell>
        </row>
        <row r="2094">
          <cell r="C2094" t="str">
            <v>"Дорожная фирма "Агат", ООО</v>
          </cell>
          <cell r="D2094" t="str">
            <v>Раствор М-50</v>
          </cell>
          <cell r="G2094">
            <v>3073.07</v>
          </cell>
        </row>
        <row r="2095">
          <cell r="C2095" t="str">
            <v>"Дорожная фирма "Агат", ООО</v>
          </cell>
          <cell r="D2095" t="str">
            <v>Раствор М-100</v>
          </cell>
          <cell r="G2095">
            <v>3194.11</v>
          </cell>
        </row>
        <row r="2096">
          <cell r="C2096" t="str">
            <v>"Дорожная фирма "Агат", ООО</v>
          </cell>
          <cell r="D2096" t="str">
            <v>Раствор М-150</v>
          </cell>
          <cell r="G2096">
            <v>3603.84</v>
          </cell>
        </row>
        <row r="2097">
          <cell r="C2097" t="str">
            <v>"Ленинградское ДРСУ", ОАО</v>
          </cell>
          <cell r="D2097" t="str">
            <v>Бетон М-200 В-15,0</v>
          </cell>
          <cell r="G2097">
            <v>4233.5600000000004</v>
          </cell>
        </row>
        <row r="2098">
          <cell r="C2098" t="str">
            <v>"Ленинградское ДРСУ", ОАО</v>
          </cell>
          <cell r="D2098" t="str">
            <v>Бетон М-250 В-20,0</v>
          </cell>
          <cell r="G2098">
            <v>4720.32</v>
          </cell>
        </row>
        <row r="2099">
          <cell r="C2099" t="str">
            <v>"Ленинградское ДРСУ", ОАО</v>
          </cell>
          <cell r="D2099" t="str">
            <v>Раствор М-50</v>
          </cell>
          <cell r="G2099">
            <v>3002.38</v>
          </cell>
        </row>
        <row r="2100">
          <cell r="C2100" t="str">
            <v>"Ленинградское ДРСУ", ОАО</v>
          </cell>
          <cell r="D2100" t="str">
            <v>Раствор М-100</v>
          </cell>
          <cell r="G2100">
            <v>3234.6</v>
          </cell>
        </row>
        <row r="2101">
          <cell r="C2101" t="str">
            <v>"Ленинградское ДРСУ", ОАО</v>
          </cell>
          <cell r="D2101" t="str">
            <v>Раствор М-150</v>
          </cell>
          <cell r="G2101">
            <v>3651.07</v>
          </cell>
        </row>
        <row r="2102">
          <cell r="C2102" t="str">
            <v>"Ленинградское ДРСУ", ОАО</v>
          </cell>
          <cell r="D2102" t="str">
            <v>Раствор М-200</v>
          </cell>
          <cell r="G2102">
            <v>4024.11</v>
          </cell>
        </row>
        <row r="2103">
          <cell r="C2103" t="str">
            <v>"КРЫМСКБЕТОНПРОМ", ООО</v>
          </cell>
          <cell r="D2103" t="str">
            <v>Бетон М-50 В-3,5</v>
          </cell>
          <cell r="G2103">
            <v>2033.9</v>
          </cell>
        </row>
        <row r="2104">
          <cell r="C2104" t="str">
            <v>"КРЫМСКБЕТОНПРОМ", ООО</v>
          </cell>
          <cell r="D2104" t="str">
            <v>Бетон М-100 В-7,5</v>
          </cell>
          <cell r="G2104">
            <v>2203.39</v>
          </cell>
        </row>
        <row r="2105">
          <cell r="C2105" t="str">
            <v>"КРЫМСКБЕТОНПРОМ", ООО</v>
          </cell>
          <cell r="D2105" t="str">
            <v>Бетон М-150 В-12,5</v>
          </cell>
          <cell r="G2105">
            <v>2288.14</v>
          </cell>
        </row>
        <row r="2106">
          <cell r="C2106" t="str">
            <v>"КРЫМСКБЕТОНПРОМ", ООО</v>
          </cell>
          <cell r="D2106" t="str">
            <v>Бетон М-200 В-15,0</v>
          </cell>
          <cell r="G2106">
            <v>2457.63</v>
          </cell>
        </row>
        <row r="2107">
          <cell r="C2107" t="str">
            <v>"КРЫМСКБЕТОНПРОМ", ООО</v>
          </cell>
          <cell r="D2107" t="str">
            <v>Бетон М-250 В-20,0</v>
          </cell>
          <cell r="G2107">
            <v>2627.12</v>
          </cell>
        </row>
        <row r="2108">
          <cell r="C2108" t="str">
            <v>"КРЫМСКБЕТОНПРОМ", ООО</v>
          </cell>
          <cell r="D2108" t="str">
            <v>Бетон М-300 В-22,5</v>
          </cell>
          <cell r="G2108">
            <v>2796.61</v>
          </cell>
        </row>
        <row r="2109">
          <cell r="C2109" t="str">
            <v>"КРЫМСКБЕТОНПРОМ", ООО</v>
          </cell>
          <cell r="D2109" t="str">
            <v>Бетон М-350 В-25</v>
          </cell>
          <cell r="G2109">
            <v>2966.1</v>
          </cell>
        </row>
        <row r="2110">
          <cell r="C2110" t="str">
            <v>"КРЫМСКБЕТОНПРОМ", ООО</v>
          </cell>
          <cell r="D2110" t="str">
            <v>Бетон М-400 В-30</v>
          </cell>
          <cell r="G2110">
            <v>3135.59</v>
          </cell>
        </row>
        <row r="2111">
          <cell r="C2111" t="str">
            <v>"КРЫМСКБЕТОНПРОМ", ООО</v>
          </cell>
          <cell r="D2111" t="str">
            <v>Бетон М-450 В32,5-В35</v>
          </cell>
          <cell r="G2111">
            <v>3220.34</v>
          </cell>
        </row>
        <row r="2112">
          <cell r="C2112" t="str">
            <v>"КРЫМСКБЕТОНПРОМ", ООО</v>
          </cell>
          <cell r="D2112" t="str">
            <v>Бетон М-500 В-37,5</v>
          </cell>
          <cell r="G2112">
            <v>3389.83</v>
          </cell>
        </row>
        <row r="2113">
          <cell r="C2113" t="str">
            <v>"КРЫМСКБЕТОНПРОМ", ООО</v>
          </cell>
          <cell r="D2113" t="str">
            <v>Бетон М-550 В-40</v>
          </cell>
          <cell r="G2113">
            <v>3559.32</v>
          </cell>
        </row>
        <row r="2114">
          <cell r="C2114" t="str">
            <v>"КРЫМСКБЕТОНПРОМ", ООО</v>
          </cell>
          <cell r="D2114" t="str">
            <v>Раствор М-100 B-7,5</v>
          </cell>
          <cell r="G2114">
            <v>2118.64</v>
          </cell>
        </row>
        <row r="2115">
          <cell r="C2115" t="str">
            <v>"КРЫМСКБЕТОНПРОМ", ООО</v>
          </cell>
          <cell r="D2115" t="str">
            <v>Раствор М-200 В-15</v>
          </cell>
          <cell r="G2115">
            <v>2288.14</v>
          </cell>
        </row>
        <row r="2116">
          <cell r="C2116" t="str">
            <v>"КОНСТАНТА-2", ООО</v>
          </cell>
          <cell r="D2116" t="str">
            <v>Бетон М-100 В-7,5</v>
          </cell>
          <cell r="G2116">
            <v>2033.9</v>
          </cell>
        </row>
        <row r="2117">
          <cell r="C2117" t="str">
            <v>"КОНСТАНТА-2", ООО</v>
          </cell>
          <cell r="D2117" t="str">
            <v>Бетон М-150 В-10,0</v>
          </cell>
          <cell r="G2117">
            <v>2118.64</v>
          </cell>
        </row>
        <row r="2118">
          <cell r="C2118" t="str">
            <v>"КОНСТАНТА-2", ООО</v>
          </cell>
          <cell r="D2118" t="str">
            <v>Бетон М-200 В-15,0</v>
          </cell>
          <cell r="G2118">
            <v>2203.39</v>
          </cell>
        </row>
        <row r="2119">
          <cell r="C2119" t="str">
            <v>"КОНСТАНТА-2", ООО</v>
          </cell>
          <cell r="D2119" t="str">
            <v>Бетон М-250 В-20,0</v>
          </cell>
          <cell r="G2119">
            <v>2372.88</v>
          </cell>
        </row>
        <row r="2120">
          <cell r="C2120" t="str">
            <v>"КОНСТАНТА-2", ООО</v>
          </cell>
          <cell r="D2120" t="str">
            <v>Бетон М-300 В-22,5</v>
          </cell>
          <cell r="G2120">
            <v>2542.37</v>
          </cell>
        </row>
        <row r="2121">
          <cell r="C2121" t="str">
            <v>"КОНСТАНТА-2", ООО</v>
          </cell>
          <cell r="D2121" t="str">
            <v>Бетон М-350 В-25,0</v>
          </cell>
          <cell r="G2121">
            <v>2711.86</v>
          </cell>
        </row>
        <row r="2122">
          <cell r="C2122" t="str">
            <v>"КОНСТАНТА-2", ООО</v>
          </cell>
          <cell r="D2122" t="str">
            <v>Бетон М-400 В-30,0</v>
          </cell>
          <cell r="G2122">
            <v>3220.34</v>
          </cell>
        </row>
        <row r="2123">
          <cell r="C2123" t="str">
            <v>"Прибой плюс" ООО</v>
          </cell>
          <cell r="D2123" t="str">
            <v>Бетон М-100 В-7,5</v>
          </cell>
          <cell r="G2123">
            <v>2118.64</v>
          </cell>
        </row>
        <row r="2124">
          <cell r="C2124" t="str">
            <v>"Прибой плюс" ООО</v>
          </cell>
          <cell r="D2124" t="str">
            <v>Бетон М-150 В-12,5</v>
          </cell>
          <cell r="G2124">
            <v>2245.7600000000002</v>
          </cell>
        </row>
        <row r="2125">
          <cell r="C2125" t="str">
            <v>"Прибой плюс" ООО</v>
          </cell>
          <cell r="D2125" t="str">
            <v>Бетон М-200 В-15,0</v>
          </cell>
          <cell r="G2125">
            <v>2330.5100000000002</v>
          </cell>
        </row>
        <row r="2126">
          <cell r="C2126" t="str">
            <v>"Прибой плюс" ООО</v>
          </cell>
          <cell r="D2126" t="str">
            <v>Бетон М-250 В-20,0</v>
          </cell>
          <cell r="G2126">
            <v>2415.25</v>
          </cell>
        </row>
        <row r="2127">
          <cell r="C2127" t="str">
            <v>"Прибой плюс" ООО</v>
          </cell>
          <cell r="D2127" t="str">
            <v>Бетон М-300 В-22,5</v>
          </cell>
          <cell r="G2127">
            <v>2500</v>
          </cell>
        </row>
        <row r="2128">
          <cell r="C2128" t="str">
            <v>"Прибой плюс" ООО</v>
          </cell>
          <cell r="D2128" t="str">
            <v>Бетон М-350 В-25,0</v>
          </cell>
          <cell r="G2128">
            <v>2669.49</v>
          </cell>
        </row>
        <row r="2129">
          <cell r="C2129" t="str">
            <v>"Прибой плюс" ООО</v>
          </cell>
          <cell r="D2129" t="str">
            <v>Бетон М-400 В-30,0</v>
          </cell>
          <cell r="G2129">
            <v>3220.34</v>
          </cell>
        </row>
        <row r="2130">
          <cell r="C2130" t="str">
            <v>ИП Багманян Э.А</v>
          </cell>
          <cell r="D2130" t="str">
            <v>Раствор М-50</v>
          </cell>
          <cell r="G2130">
            <v>2900</v>
          </cell>
        </row>
        <row r="2131">
          <cell r="C2131" t="str">
            <v>ИП Багманян Э.А</v>
          </cell>
          <cell r="D2131" t="str">
            <v>Раствор М-75</v>
          </cell>
          <cell r="G2131">
            <v>3200</v>
          </cell>
        </row>
        <row r="2132">
          <cell r="C2132" t="str">
            <v>ИП Багманян Э.А</v>
          </cell>
          <cell r="D2132" t="str">
            <v>Раствор М-100</v>
          </cell>
          <cell r="G2132">
            <v>3250</v>
          </cell>
        </row>
        <row r="2133">
          <cell r="C2133" t="str">
            <v>ИП Багманян Э.А</v>
          </cell>
          <cell r="D2133" t="str">
            <v>Раствор М-150</v>
          </cell>
          <cell r="G2133">
            <v>3350</v>
          </cell>
        </row>
        <row r="2134">
          <cell r="C2134" t="str">
            <v>ИП Багманян Э.А</v>
          </cell>
          <cell r="D2134" t="str">
            <v>Раствор М-200</v>
          </cell>
          <cell r="G2134">
            <v>3500</v>
          </cell>
        </row>
        <row r="2135">
          <cell r="C2135" t="str">
            <v>ИП Багманян Э.А</v>
          </cell>
          <cell r="D2135" t="str">
            <v xml:space="preserve">Бетон М-100 </v>
          </cell>
          <cell r="G2135">
            <v>3250</v>
          </cell>
        </row>
        <row r="2136">
          <cell r="C2136" t="str">
            <v>ИП Багманян Э.А</v>
          </cell>
          <cell r="D2136" t="str">
            <v xml:space="preserve">Бетон М-150 </v>
          </cell>
          <cell r="G2136">
            <v>3350</v>
          </cell>
        </row>
        <row r="2137">
          <cell r="C2137" t="str">
            <v>ИП Багманян Э.А</v>
          </cell>
          <cell r="D2137" t="str">
            <v xml:space="preserve">Бетон М-200 </v>
          </cell>
          <cell r="G2137">
            <v>3500</v>
          </cell>
        </row>
        <row r="2138">
          <cell r="C2138" t="str">
            <v>ИП Багманян Э.А</v>
          </cell>
          <cell r="D2138" t="str">
            <v xml:space="preserve">Бетон М-250 </v>
          </cell>
          <cell r="G2138">
            <v>3750</v>
          </cell>
        </row>
        <row r="2139">
          <cell r="C2139" t="str">
            <v>ИП Багманян Э.А</v>
          </cell>
          <cell r="D2139" t="str">
            <v xml:space="preserve">Бетон М-300 </v>
          </cell>
          <cell r="G2139">
            <v>4050</v>
          </cell>
        </row>
        <row r="2140">
          <cell r="C2140" t="str">
            <v>ИП Багманян Э.А</v>
          </cell>
          <cell r="D2140" t="str">
            <v>ФБС 2,4*0,3*0,6</v>
          </cell>
          <cell r="G2140">
            <v>1581.7</v>
          </cell>
        </row>
        <row r="2141">
          <cell r="C2141" t="str">
            <v>ИП Багманян Э.А</v>
          </cell>
          <cell r="D2141" t="str">
            <v>ФБС 2,4*0,4*0,6</v>
          </cell>
          <cell r="G2141">
            <v>1748.19</v>
          </cell>
        </row>
        <row r="2142">
          <cell r="C2142" t="str">
            <v>ИП Багманян Э.А</v>
          </cell>
          <cell r="D2142" t="str">
            <v>ФБС 2,4*0,5*0,6</v>
          </cell>
          <cell r="G2142">
            <v>1997.94</v>
          </cell>
        </row>
        <row r="2143">
          <cell r="C2143" t="str">
            <v>ИП Багманян Э.А</v>
          </cell>
          <cell r="D2143" t="str">
            <v>ФБС 2,4*0,6*0,6</v>
          </cell>
          <cell r="G2143">
            <v>2247.6799999999998</v>
          </cell>
        </row>
        <row r="2144">
          <cell r="C2144" t="str">
            <v>"АЗАК", ООО</v>
          </cell>
          <cell r="D2144" t="str">
            <v xml:space="preserve">Бетон М-50 </v>
          </cell>
          <cell r="G2144">
            <v>3200</v>
          </cell>
        </row>
        <row r="2145">
          <cell r="C2145" t="str">
            <v>"АЗАК", ООО</v>
          </cell>
          <cell r="D2145" t="str">
            <v>Бетон М-100 В-7,5</v>
          </cell>
          <cell r="G2145">
            <v>3550</v>
          </cell>
        </row>
        <row r="2146">
          <cell r="C2146" t="str">
            <v>"АЗАК", ООО</v>
          </cell>
          <cell r="D2146" t="str">
            <v>Бетон М-150 В-10,0</v>
          </cell>
          <cell r="G2146">
            <v>3850</v>
          </cell>
        </row>
        <row r="2147">
          <cell r="C2147" t="str">
            <v>"АЗАК", ООО</v>
          </cell>
          <cell r="D2147" t="str">
            <v>Бетон М-200 В-15,0</v>
          </cell>
          <cell r="G2147">
            <v>4050</v>
          </cell>
        </row>
        <row r="2148">
          <cell r="C2148" t="str">
            <v>"АЗАК", ООО</v>
          </cell>
          <cell r="D2148" t="str">
            <v>Бетон М-250 В-20,0</v>
          </cell>
          <cell r="G2148">
            <v>4150</v>
          </cell>
        </row>
        <row r="2149">
          <cell r="C2149" t="str">
            <v>"АЗАК", ООО</v>
          </cell>
          <cell r="D2149" t="str">
            <v>Бетон М-300 В-22,5</v>
          </cell>
          <cell r="G2149">
            <v>4300</v>
          </cell>
        </row>
        <row r="2150">
          <cell r="C2150" t="str">
            <v>"АЗАК", ООО</v>
          </cell>
          <cell r="D2150" t="str">
            <v>Бетон М-400</v>
          </cell>
          <cell r="G2150">
            <v>4510</v>
          </cell>
        </row>
        <row r="2151">
          <cell r="C2151" t="str">
            <v>"АЗАК", ООО</v>
          </cell>
          <cell r="D2151" t="str">
            <v>Раствор М-50</v>
          </cell>
          <cell r="G2151">
            <v>2912</v>
          </cell>
        </row>
        <row r="2152">
          <cell r="C2152" t="str">
            <v>"АЗАК", ООО</v>
          </cell>
          <cell r="D2152" t="str">
            <v>Раствор М-100</v>
          </cell>
          <cell r="G2152">
            <v>3240</v>
          </cell>
        </row>
        <row r="2153">
          <cell r="C2153" t="str">
            <v>"АЗАК", ООО</v>
          </cell>
          <cell r="D2153" t="str">
            <v>Раствор М-150</v>
          </cell>
          <cell r="G2153">
            <v>3450</v>
          </cell>
        </row>
        <row r="2154">
          <cell r="C2154" t="str">
            <v>"АЗАК", ООО</v>
          </cell>
          <cell r="D2154" t="str">
            <v>Фундаментные блоки ФС-3</v>
          </cell>
          <cell r="G2154">
            <v>2176</v>
          </cell>
        </row>
        <row r="2155">
          <cell r="C2155" t="str">
            <v>"АЗАК", ООО</v>
          </cell>
          <cell r="D2155" t="str">
            <v>Фундаментные блоки ФС-4</v>
          </cell>
          <cell r="G2155">
            <v>2734</v>
          </cell>
        </row>
        <row r="2156">
          <cell r="C2156" t="str">
            <v>"АЗАК", ООО</v>
          </cell>
          <cell r="D2156" t="str">
            <v>Фундаментные блоки ФС-5</v>
          </cell>
          <cell r="G2156">
            <v>3296</v>
          </cell>
        </row>
        <row r="2157">
          <cell r="C2157" t="str">
            <v>"АЗАК", ООО</v>
          </cell>
          <cell r="D2157" t="str">
            <v>Фундаментные блоки ФС-6</v>
          </cell>
          <cell r="G2157">
            <v>3852</v>
          </cell>
        </row>
        <row r="2158">
          <cell r="C2158" t="str">
            <v>"АЗАК", ООО</v>
          </cell>
          <cell r="D2158" t="str">
            <v xml:space="preserve">Бордюр тротуарный </v>
          </cell>
          <cell r="G2158">
            <v>85</v>
          </cell>
        </row>
        <row r="2159">
          <cell r="C2159" t="str">
            <v>"Южная Корона-БКЗ", ООО</v>
          </cell>
          <cell r="D2159" t="str">
            <v>Бетон М-50 В-3,5</v>
          </cell>
          <cell r="G2159">
            <v>2372.8813559322034</v>
          </cell>
        </row>
        <row r="2160">
          <cell r="C2160" t="str">
            <v>"Южная Корона-БКЗ", ООО</v>
          </cell>
          <cell r="D2160" t="str">
            <v>Бетон М-100 В-7,5</v>
          </cell>
          <cell r="G2160">
            <v>2500</v>
          </cell>
        </row>
        <row r="2161">
          <cell r="C2161" t="str">
            <v>"Южная Корона-БКЗ", ООО</v>
          </cell>
          <cell r="D2161" t="str">
            <v>Бетон М-150 В-10</v>
          </cell>
          <cell r="G2161">
            <v>2627.1186440677966</v>
          </cell>
        </row>
        <row r="2162">
          <cell r="C2162" t="str">
            <v>"Южная Корона-БКЗ", ООО</v>
          </cell>
          <cell r="D2162" t="str">
            <v>Бетон М-200 В-15,0</v>
          </cell>
          <cell r="G2162">
            <v>2796.6101694915255</v>
          </cell>
        </row>
        <row r="2163">
          <cell r="C2163" t="str">
            <v>"Южная Корона-БКЗ", ООО</v>
          </cell>
          <cell r="D2163" t="str">
            <v>Бетон М-250 В-20,0</v>
          </cell>
          <cell r="G2163">
            <v>2966.1016949152545</v>
          </cell>
        </row>
        <row r="2164">
          <cell r="C2164" t="str">
            <v>"Южная Корона-БКЗ", ООО</v>
          </cell>
          <cell r="D2164" t="str">
            <v>Бетон М-300 В-22,5</v>
          </cell>
          <cell r="G2164">
            <v>3220.3389830508477</v>
          </cell>
        </row>
        <row r="2165">
          <cell r="C2165" t="str">
            <v>"Южная Корона-БКЗ", ООО</v>
          </cell>
          <cell r="D2165" t="str">
            <v>Бетон М-350 В-25,0</v>
          </cell>
          <cell r="G2165">
            <v>3474.5762711864409</v>
          </cell>
        </row>
        <row r="2166">
          <cell r="C2166" t="str">
            <v>"Южная Корона-БКЗ", ООО</v>
          </cell>
          <cell r="D2166" t="str">
            <v>Бетон М-400 В-30,0</v>
          </cell>
          <cell r="G2166">
            <v>3644.0677966101698</v>
          </cell>
        </row>
        <row r="2167">
          <cell r="C2167" t="str">
            <v>"Южная Корона-БКЗ", ООО</v>
          </cell>
          <cell r="D2167" t="str">
            <v>Бетон М-450 В-35,0</v>
          </cell>
          <cell r="G2167">
            <v>3813.5593220338983</v>
          </cell>
        </row>
        <row r="2168">
          <cell r="C2168" t="str">
            <v>"Южная Корона-БКЗ", ООО</v>
          </cell>
          <cell r="D2168" t="str">
            <v>Бетон М-500 В-40,0</v>
          </cell>
          <cell r="G2168">
            <v>3983.0508474576272</v>
          </cell>
        </row>
        <row r="2169">
          <cell r="C2169" t="str">
            <v>"Южная Корона-БКЗ", ООО</v>
          </cell>
          <cell r="D2169" t="str">
            <v>ФБС 24-4-6</v>
          </cell>
          <cell r="G2169">
            <v>1440.6779661016949</v>
          </cell>
        </row>
        <row r="2170">
          <cell r="C2170" t="str">
            <v>ПКФ "ВОЛГА", ООО</v>
          </cell>
          <cell r="D2170" t="str">
            <v>Бетон М-100 В-7,5</v>
          </cell>
          <cell r="G2170">
            <v>3101.69</v>
          </cell>
        </row>
        <row r="2171">
          <cell r="C2171" t="str">
            <v>ПКФ "ВОЛГА", ООО</v>
          </cell>
          <cell r="D2171" t="str">
            <v>Бетон М-150 В-12,5</v>
          </cell>
          <cell r="G2171">
            <v>3355.93</v>
          </cell>
        </row>
        <row r="2172">
          <cell r="C2172" t="str">
            <v>ПКФ "ВОЛГА", ООО</v>
          </cell>
          <cell r="D2172" t="str">
            <v>Бетон М-200 В-15,0</v>
          </cell>
          <cell r="G2172">
            <v>3567.8</v>
          </cell>
        </row>
        <row r="2173">
          <cell r="C2173" t="str">
            <v>ПКФ "ВОЛГА", ООО</v>
          </cell>
          <cell r="D2173" t="str">
            <v>Бетон М-250 В-20,0</v>
          </cell>
          <cell r="G2173">
            <v>3728.81</v>
          </cell>
        </row>
        <row r="2174">
          <cell r="C2174" t="str">
            <v>ПКФ "ВОЛГА", ООО</v>
          </cell>
          <cell r="D2174" t="str">
            <v>Бетон М-300 В-22,5</v>
          </cell>
          <cell r="G2174">
            <v>4127.12</v>
          </cell>
        </row>
        <row r="2175">
          <cell r="C2175" t="str">
            <v>"БЕТОН-СЕРВИС", ООО</v>
          </cell>
          <cell r="D2175" t="str">
            <v>Бетон М-100 В-7,5</v>
          </cell>
          <cell r="G2175">
            <v>3000</v>
          </cell>
        </row>
        <row r="2176">
          <cell r="C2176" t="str">
            <v>"БЕТОН-СЕРВИС", ООО</v>
          </cell>
          <cell r="D2176" t="str">
            <v>Бетон М-150 В-12,5</v>
          </cell>
          <cell r="G2176">
            <v>3093.22</v>
          </cell>
        </row>
        <row r="2177">
          <cell r="C2177" t="str">
            <v>"БЕТОН-СЕРВИС", ООО</v>
          </cell>
          <cell r="D2177" t="str">
            <v>Бетон М-200 В-15,0</v>
          </cell>
          <cell r="G2177">
            <v>3186.44</v>
          </cell>
        </row>
        <row r="2178">
          <cell r="C2178" t="str">
            <v>"БЕТОН-СЕРВИС", ООО</v>
          </cell>
          <cell r="D2178" t="str">
            <v>Бетон М-250 В-20,0</v>
          </cell>
          <cell r="G2178">
            <v>3279.66</v>
          </cell>
        </row>
        <row r="2179">
          <cell r="C2179" t="str">
            <v>"БЕТОН-СЕРВИС", ООО</v>
          </cell>
          <cell r="D2179" t="str">
            <v>Бетон М-300 В-22,5</v>
          </cell>
          <cell r="G2179">
            <v>3415.25</v>
          </cell>
        </row>
        <row r="2180">
          <cell r="C2180" t="str">
            <v>"БЕТОН-СЕРВИС", ООО</v>
          </cell>
          <cell r="D2180" t="str">
            <v>Бетон М-350 В-25,0</v>
          </cell>
          <cell r="G2180">
            <v>3508.47</v>
          </cell>
        </row>
        <row r="2181">
          <cell r="C2181" t="str">
            <v>"БЕТОН-СЕРВИС", ООО</v>
          </cell>
          <cell r="D2181" t="str">
            <v>Бетон М-400 В-30,0</v>
          </cell>
          <cell r="G2181">
            <v>3601.69</v>
          </cell>
        </row>
        <row r="2182">
          <cell r="C2182" t="str">
            <v>"БЕТОН-СЕРВИС", ООО</v>
          </cell>
          <cell r="D2182" t="str">
            <v>Бетон М-450 В-35,0</v>
          </cell>
          <cell r="G2182">
            <v>3771.19</v>
          </cell>
        </row>
        <row r="2183">
          <cell r="C2183" t="str">
            <v>"БЕТОН-СЕРВИС", ООО</v>
          </cell>
          <cell r="D2183" t="str">
            <v>Бетон гидротех. М-300 В-22,5 F-200 W-4</v>
          </cell>
          <cell r="G2183">
            <v>3491.53</v>
          </cell>
        </row>
        <row r="2184">
          <cell r="C2184" t="str">
            <v>"БЕТОН-СЕРВИС", ООО</v>
          </cell>
          <cell r="D2184" t="str">
            <v>Бетон гидротех. М-350 В-25,0 F-200 W-6</v>
          </cell>
          <cell r="G2184">
            <v>3584.75</v>
          </cell>
        </row>
        <row r="2185">
          <cell r="C2185" t="str">
            <v>"БЕТОН-СЕРВИС", ООО</v>
          </cell>
          <cell r="D2185" t="str">
            <v>Бетон гидротех. М-400 В-30,0 F-200 W-8</v>
          </cell>
          <cell r="G2185">
            <v>3677.97</v>
          </cell>
        </row>
        <row r="2186">
          <cell r="C2186" t="str">
            <v>"БЕТОН-СЕРВИС", ООО</v>
          </cell>
          <cell r="D2186" t="str">
            <v>Бетон гидротех. М-450 В-35,0 F-200 W-12</v>
          </cell>
          <cell r="G2186">
            <v>3847.46</v>
          </cell>
        </row>
        <row r="2187">
          <cell r="C2187" t="str">
            <v>"БЕТОН-СЕРВИС", ООО</v>
          </cell>
          <cell r="D2187" t="str">
            <v>Бетон гидротех. М-500 В-37,5 F-300 W-12</v>
          </cell>
          <cell r="G2187">
            <v>4016.95</v>
          </cell>
        </row>
        <row r="2188">
          <cell r="C2188" t="str">
            <v>"БЕТОН-СЕРВИС", ООО</v>
          </cell>
          <cell r="D2188" t="str">
            <v>Бетон гидротех. М-550 В-40,0 F-300 W-12</v>
          </cell>
          <cell r="G2188">
            <v>4211.8599999999997</v>
          </cell>
        </row>
        <row r="2189">
          <cell r="C2189" t="str">
            <v>"БЕТОН-СЕРВИС", ООО</v>
          </cell>
          <cell r="D2189" t="str">
            <v>Бетон гидротех. М-600 В-45,0 F-300 W-12</v>
          </cell>
          <cell r="G2189">
            <v>4338.9799999999996</v>
          </cell>
        </row>
        <row r="2190">
          <cell r="C2190" t="str">
            <v>"БЕТОН-СЕРВИС", ООО</v>
          </cell>
          <cell r="D2190" t="str">
            <v>Раствор М-50</v>
          </cell>
          <cell r="G2190">
            <v>2966.1</v>
          </cell>
        </row>
        <row r="2191">
          <cell r="C2191" t="str">
            <v>"БЕТОН-СЕРВИС", ООО</v>
          </cell>
          <cell r="D2191" t="str">
            <v>Раствор М-100</v>
          </cell>
          <cell r="G2191">
            <v>3101.69</v>
          </cell>
        </row>
        <row r="2192">
          <cell r="C2192" t="str">
            <v>"БЕТОН-СЕРВИС", ООО</v>
          </cell>
          <cell r="D2192" t="str">
            <v>Раствор М-150</v>
          </cell>
          <cell r="G2192">
            <v>3220.34</v>
          </cell>
        </row>
        <row r="2193">
          <cell r="C2193" t="str">
            <v>"БЕТОН-СЕРВИС", ООО</v>
          </cell>
          <cell r="D2193" t="str">
            <v>Раствор М-200</v>
          </cell>
          <cell r="G2193">
            <v>3516.95</v>
          </cell>
        </row>
        <row r="2194">
          <cell r="C2194" t="str">
            <v>"БЕТОН-СЕРВИС", ООО</v>
          </cell>
          <cell r="D2194" t="str">
            <v>Раствор М-300</v>
          </cell>
          <cell r="G2194">
            <v>3813.56</v>
          </cell>
        </row>
        <row r="2195">
          <cell r="C2195" t="str">
            <v>"БЕТОН-СЕРВИС", ООО</v>
          </cell>
          <cell r="D2195" t="str">
            <v>Раствор М-350</v>
          </cell>
          <cell r="G2195">
            <v>4025.42</v>
          </cell>
        </row>
        <row r="2196">
          <cell r="C2196" t="str">
            <v>"БЕТОН-СЕРВИС", ООО</v>
          </cell>
          <cell r="D2196" t="str">
            <v>Раствор М-400</v>
          </cell>
          <cell r="G2196">
            <v>4279.66</v>
          </cell>
        </row>
        <row r="2197">
          <cell r="C2197" t="str">
            <v>"Гулькевичский" АПСК ОАО</v>
          </cell>
          <cell r="D2197" t="str">
            <v>Фундаментные блоки ФБС 24-3-6т</v>
          </cell>
          <cell r="G2197">
            <v>1150</v>
          </cell>
        </row>
        <row r="2198">
          <cell r="C2198" t="str">
            <v>"Гулькевичский" АПСК ОАО</v>
          </cell>
          <cell r="D2198" t="str">
            <v>Фундаментные блоки ФБС 24-4-6т</v>
          </cell>
          <cell r="G2198">
            <v>1642.37</v>
          </cell>
        </row>
        <row r="2199">
          <cell r="C2199" t="str">
            <v>"Гулькевичский" АПСК ОАО</v>
          </cell>
          <cell r="D2199" t="str">
            <v>Фундаментные блоки ФБС 24-5-6т</v>
          </cell>
          <cell r="G2199">
            <v>1935.59</v>
          </cell>
        </row>
        <row r="2200">
          <cell r="C2200" t="str">
            <v>"Гулькевичский" АПСК ОАО</v>
          </cell>
          <cell r="D2200" t="str">
            <v>Фундаментные блоки ФБС 12-3-6т</v>
          </cell>
          <cell r="G2200">
            <v>608.47</v>
          </cell>
        </row>
        <row r="2201">
          <cell r="C2201" t="str">
            <v>"Гулькевичский" АПСК ОАО</v>
          </cell>
          <cell r="D2201" t="str">
            <v>Фундаментные блоки ФБС 12-4-6т</v>
          </cell>
          <cell r="G2201">
            <v>824.58</v>
          </cell>
        </row>
        <row r="2202">
          <cell r="C2202" t="str">
            <v>"Гулькевичский" АПСК ОАО</v>
          </cell>
          <cell r="D2202" t="str">
            <v>Фундаментные блоки ФБС 12-5-6т</v>
          </cell>
          <cell r="G2202">
            <v>957.63</v>
          </cell>
        </row>
        <row r="2203">
          <cell r="C2203" t="str">
            <v>"Гулькевичский" АПСК ОАО</v>
          </cell>
          <cell r="D2203" t="str">
            <v>Фундаментные блоки ФБС 9-3-6т</v>
          </cell>
          <cell r="G2203">
            <v>428.81</v>
          </cell>
        </row>
        <row r="2204">
          <cell r="C2204" t="str">
            <v>"Гулькевичский" АПСК ОАО</v>
          </cell>
          <cell r="D2204" t="str">
            <v>Фундаментные блоки ФБС 9-4-6т</v>
          </cell>
          <cell r="G2204">
            <v>583.04999999999995</v>
          </cell>
        </row>
        <row r="2205">
          <cell r="C2205" t="str">
            <v>"Гулькевичский" АПСК ОАО</v>
          </cell>
          <cell r="D2205" t="str">
            <v>Фундаментные блоки ФБС 9-5-6т</v>
          </cell>
          <cell r="G2205">
            <v>681.36</v>
          </cell>
        </row>
        <row r="2206">
          <cell r="C2206" t="str">
            <v>"Гулькевичский" АПСК ОАО</v>
          </cell>
          <cell r="D2206" t="str">
            <v>Плиты дорожные ПД-2-6</v>
          </cell>
          <cell r="G2206">
            <v>6956.78</v>
          </cell>
        </row>
        <row r="2207">
          <cell r="C2207" t="str">
            <v>"Гулькевичский" АПСК ОАО</v>
          </cell>
          <cell r="D2207" t="str">
            <v>Плиты дорожные 1П30-18-30</v>
          </cell>
          <cell r="G2207">
            <v>9360.17</v>
          </cell>
        </row>
        <row r="2208">
          <cell r="C2208" t="str">
            <v>"Гулькевичский" АПСК ОАО</v>
          </cell>
          <cell r="D2208" t="str">
            <v>Плиты дорожные 2П30-18-30</v>
          </cell>
          <cell r="G2208">
            <v>7269.49</v>
          </cell>
        </row>
        <row r="2209">
          <cell r="C2209" t="str">
            <v>"Гулькевичский" АПСК ОАО</v>
          </cell>
          <cell r="D2209" t="str">
            <v>Плиты дорожные 1П30-18-10</v>
          </cell>
          <cell r="G2209">
            <v>7852.54</v>
          </cell>
        </row>
        <row r="2210">
          <cell r="C2210" t="str">
            <v>"Гулькевичский" АПСК ОАО</v>
          </cell>
          <cell r="D2210" t="str">
            <v>Плиты дорожные 2П30-18-10</v>
          </cell>
          <cell r="G2210">
            <v>6258.47</v>
          </cell>
        </row>
        <row r="2211">
          <cell r="C2211" t="str">
            <v>"Гулькевичский" АПСК ОАО</v>
          </cell>
          <cell r="D2211" t="str">
            <v>Лотки ЛГК-1-6</v>
          </cell>
          <cell r="G2211">
            <v>13094.92</v>
          </cell>
        </row>
        <row r="2212">
          <cell r="C2212" t="str">
            <v>"Гулькевичский" АПСК ОАО</v>
          </cell>
          <cell r="D2212" t="str">
            <v>Лотки Л3-8</v>
          </cell>
          <cell r="G2212">
            <v>4590.68</v>
          </cell>
        </row>
        <row r="2213">
          <cell r="C2213" t="str">
            <v>"Гулькевичский" АПСК ОАО</v>
          </cell>
          <cell r="D2213" t="str">
            <v>Лотки Л1-8</v>
          </cell>
          <cell r="G2213">
            <v>19655.080000000002</v>
          </cell>
        </row>
        <row r="2214">
          <cell r="C2214" t="str">
            <v>"Гулькевичский" АПСК ОАО</v>
          </cell>
          <cell r="D2214" t="str">
            <v>Лотки Л15-15</v>
          </cell>
          <cell r="G2214">
            <v>36844.07</v>
          </cell>
        </row>
        <row r="2215">
          <cell r="C2215" t="str">
            <v>"Гулькевичский" АПСК ОАО</v>
          </cell>
          <cell r="D2215" t="str">
            <v>Бортовой камень БР 100.30.18</v>
          </cell>
          <cell r="G2215">
            <v>330.51</v>
          </cell>
        </row>
        <row r="2216">
          <cell r="C2216" t="str">
            <v>"Гулькевичский" АПСК ОАО</v>
          </cell>
          <cell r="D2216" t="str">
            <v>Бортовой камень БР 100.30.15</v>
          </cell>
          <cell r="G2216">
            <v>254.24</v>
          </cell>
        </row>
        <row r="2217">
          <cell r="C2217" t="str">
            <v>"Гулькевичский" АПСК ОАО</v>
          </cell>
          <cell r="D2217" t="str">
            <v>Бортовой камень БР 100.20.8</v>
          </cell>
          <cell r="G2217">
            <v>138.13999999999999</v>
          </cell>
        </row>
        <row r="2218">
          <cell r="C2218" t="str">
            <v>"Гулькевичский" АПСК ОАО</v>
          </cell>
          <cell r="D2218" t="str">
            <v>Кольцо стеновое КЦ 10-9</v>
          </cell>
          <cell r="G2218">
            <v>1543.22</v>
          </cell>
        </row>
        <row r="2219">
          <cell r="C2219" t="str">
            <v>"Гулькевичский" АПСК ОАО</v>
          </cell>
          <cell r="D2219" t="str">
            <v>Кольцо стеновое КЦ 15-9</v>
          </cell>
          <cell r="G2219">
            <v>2353.39</v>
          </cell>
        </row>
        <row r="2220">
          <cell r="C2220" t="str">
            <v>"Гулькевичский" АПСК ОАО</v>
          </cell>
          <cell r="D2220" t="str">
            <v>Кольцо стеновое КС 10-9</v>
          </cell>
          <cell r="G2220">
            <v>1405.08</v>
          </cell>
        </row>
        <row r="2221">
          <cell r="C2221" t="str">
            <v>"Гулькевичский" АПСК ОАО</v>
          </cell>
          <cell r="D2221" t="str">
            <v>Кольцо стеновое КС 15-9</v>
          </cell>
          <cell r="G2221">
            <v>2156.7800000000002</v>
          </cell>
        </row>
        <row r="2222">
          <cell r="C2222" t="str">
            <v>"Гулькевичский" АПСК ОАО</v>
          </cell>
          <cell r="D2222" t="str">
            <v>Плита днища КЦД-10*</v>
          </cell>
          <cell r="G2222">
            <v>2228.81</v>
          </cell>
        </row>
        <row r="2223">
          <cell r="C2223" t="str">
            <v>"Гулькевичский" АПСК ОАО</v>
          </cell>
          <cell r="D2223" t="str">
            <v>Плита днища ПН-10*</v>
          </cell>
          <cell r="G2223">
            <v>2228.81</v>
          </cell>
        </row>
        <row r="2224">
          <cell r="C2224" t="str">
            <v>"Гулькевичский" АПСК ОАО</v>
          </cell>
          <cell r="D2224" t="str">
            <v>Плита днища КЦД-15*</v>
          </cell>
          <cell r="G2224">
            <v>6391.53</v>
          </cell>
        </row>
        <row r="2225">
          <cell r="C2225" t="str">
            <v>"Гулькевичский" АПСК ОАО</v>
          </cell>
          <cell r="D2225" t="str">
            <v>Плита днища ПН-15*</v>
          </cell>
          <cell r="G2225">
            <v>6391.53</v>
          </cell>
        </row>
        <row r="2226">
          <cell r="C2226" t="str">
            <v>"Гулькевичский" АПСК ОАО</v>
          </cell>
          <cell r="D2226" t="str">
            <v>Перекрытие колодца КЦП 1-10-1*</v>
          </cell>
          <cell r="G2226">
            <v>1910.17</v>
          </cell>
        </row>
        <row r="2227">
          <cell r="C2227" t="str">
            <v>"Гулькевичский" АПСК ОАО</v>
          </cell>
          <cell r="D2227" t="str">
            <v>Перекрытие колодца КЦП 1-10-2*</v>
          </cell>
          <cell r="G2227">
            <v>2829.66</v>
          </cell>
        </row>
        <row r="2228">
          <cell r="C2228" t="str">
            <v>"Гулькевичский" АПСК ОАО</v>
          </cell>
          <cell r="D2228" t="str">
            <v>Перекрытие колодца КЦП 1-15-1*</v>
          </cell>
          <cell r="G2228">
            <v>4588.1400000000003</v>
          </cell>
        </row>
        <row r="2229">
          <cell r="C2229" t="str">
            <v>"Гулькевичский" АПСК ОАО</v>
          </cell>
          <cell r="D2229" t="str">
            <v>Перекрытие колодца КЦП 1-15-2*</v>
          </cell>
          <cell r="G2229">
            <v>6070.34</v>
          </cell>
        </row>
        <row r="2230">
          <cell r="C2230" t="str">
            <v>"Гулькевичский" АПСК ОАО</v>
          </cell>
          <cell r="D2230" t="str">
            <v>Плита перекрытия ПП 10-2*</v>
          </cell>
          <cell r="G2230">
            <v>2828.81</v>
          </cell>
        </row>
        <row r="2231">
          <cell r="C2231" t="str">
            <v>"Гулькевичский" АПСК ОАО</v>
          </cell>
          <cell r="D2231" t="str">
            <v>Плита перекрытия 1ПП 15-2*</v>
          </cell>
          <cell r="G2231">
            <v>6072.88</v>
          </cell>
        </row>
        <row r="2232">
          <cell r="C2232" t="str">
            <v>"Гулькевичский" АПСК ОАО</v>
          </cell>
          <cell r="D2232" t="str">
            <v>Бетон М-100 В-7,5</v>
          </cell>
          <cell r="G2232">
            <v>2033.9</v>
          </cell>
        </row>
        <row r="2233">
          <cell r="C2233" t="str">
            <v>"Гулькевичский" АПСК ОАО</v>
          </cell>
          <cell r="D2233" t="str">
            <v xml:space="preserve">Бетон М-150 </v>
          </cell>
          <cell r="G2233">
            <v>2203.39</v>
          </cell>
        </row>
        <row r="2234">
          <cell r="C2234" t="str">
            <v>"Гулькевичский" АПСК ОАО</v>
          </cell>
          <cell r="D2234" t="str">
            <v>Бетон М-200 В-15,0</v>
          </cell>
          <cell r="G2234">
            <v>2372.88</v>
          </cell>
        </row>
        <row r="2235">
          <cell r="C2235" t="str">
            <v>"Гулькевичский" АПСК ОАО</v>
          </cell>
          <cell r="D2235" t="str">
            <v xml:space="preserve">Бетон М-250 </v>
          </cell>
          <cell r="G2235">
            <v>2542.37</v>
          </cell>
        </row>
        <row r="2236">
          <cell r="C2236" t="str">
            <v>"Гулькевичский" АПСК ОАО</v>
          </cell>
          <cell r="D2236" t="str">
            <v>Бетон М-300 В-22,5</v>
          </cell>
          <cell r="G2236">
            <v>2796.61</v>
          </cell>
        </row>
        <row r="2237">
          <cell r="C2237" t="str">
            <v>"Гулькевичский" АПСК ОАО</v>
          </cell>
          <cell r="D2237" t="str">
            <v xml:space="preserve">Бетон М-350 </v>
          </cell>
          <cell r="G2237">
            <v>2966.1</v>
          </cell>
        </row>
        <row r="2238">
          <cell r="C2238" t="str">
            <v>"Гулькевичский" АПСК ОАО</v>
          </cell>
          <cell r="D2238" t="str">
            <v xml:space="preserve">Бетон М-400 </v>
          </cell>
          <cell r="G2238">
            <v>3220.34</v>
          </cell>
        </row>
        <row r="2239">
          <cell r="C2239" t="str">
            <v>"Призма", ООО</v>
          </cell>
          <cell r="D2239" t="str">
            <v>Бетон М-100 В-7,5</v>
          </cell>
          <cell r="G2239">
            <v>2415.25</v>
          </cell>
        </row>
        <row r="2240">
          <cell r="C2240" t="str">
            <v>"Призма", ООО</v>
          </cell>
          <cell r="D2240" t="str">
            <v>Бетон М-150 В-10,0</v>
          </cell>
          <cell r="G2240">
            <v>2483.0500000000002</v>
          </cell>
        </row>
        <row r="2241">
          <cell r="C2241" t="str">
            <v>"Призма", ООО</v>
          </cell>
          <cell r="D2241" t="str">
            <v>Бетон М-200 В-15,0</v>
          </cell>
          <cell r="G2241">
            <v>2542.37</v>
          </cell>
        </row>
        <row r="2242">
          <cell r="C2242" t="str">
            <v>"Призма", ООО</v>
          </cell>
          <cell r="D2242" t="str">
            <v>Бетон М-250 В-20,0</v>
          </cell>
          <cell r="G2242">
            <v>2711.86</v>
          </cell>
        </row>
        <row r="2243">
          <cell r="C2243" t="str">
            <v>"Призма", ООО</v>
          </cell>
          <cell r="D2243" t="str">
            <v>Бетон М-300 В-22,5</v>
          </cell>
          <cell r="G2243">
            <v>2838.98</v>
          </cell>
        </row>
        <row r="2244">
          <cell r="C2244" t="str">
            <v>"Призма", ООО</v>
          </cell>
          <cell r="D2244" t="str">
            <v>Бетон М-350 В-25,0</v>
          </cell>
          <cell r="G2244">
            <v>3177.97</v>
          </cell>
        </row>
        <row r="2245">
          <cell r="C2245" t="str">
            <v>"Призма", ООО</v>
          </cell>
          <cell r="D2245" t="str">
            <v>Бетон М-400 В-30,0</v>
          </cell>
          <cell r="G2245">
            <v>3305.08</v>
          </cell>
        </row>
        <row r="2246">
          <cell r="C2246" t="str">
            <v>"Янтарь", ООО</v>
          </cell>
          <cell r="D2246" t="str">
            <v>Бетон М-100 В-7,5 П3</v>
          </cell>
          <cell r="G2246">
            <v>2228.81</v>
          </cell>
        </row>
        <row r="2247">
          <cell r="C2247" t="str">
            <v>"Янтарь", ООО</v>
          </cell>
          <cell r="D2247" t="str">
            <v>Бетон М-150 В-10 П3</v>
          </cell>
          <cell r="G2247">
            <v>2406.7800000000002</v>
          </cell>
        </row>
        <row r="2248">
          <cell r="C2248" t="str">
            <v>"Янтарь", ООО</v>
          </cell>
          <cell r="D2248" t="str">
            <v>Бетон М-150 В-12,5 П3</v>
          </cell>
          <cell r="G2248">
            <v>2516.9499999999998</v>
          </cell>
        </row>
        <row r="2249">
          <cell r="C2249" t="str">
            <v>"Янтарь", ООО</v>
          </cell>
          <cell r="D2249" t="str">
            <v>Бетон М-200 В-15,0 П3</v>
          </cell>
          <cell r="G2249">
            <v>2652.54</v>
          </cell>
        </row>
        <row r="2250">
          <cell r="C2250" t="str">
            <v>"Янтарь", ООО</v>
          </cell>
          <cell r="D2250" t="str">
            <v>Бетон М-250 В-20,0 П3</v>
          </cell>
          <cell r="G2250">
            <v>2779.66</v>
          </cell>
        </row>
        <row r="2251">
          <cell r="C2251" t="str">
            <v>"Янтарь", ООО</v>
          </cell>
          <cell r="D2251" t="str">
            <v>Бетон М-300 В-22,5 П3</v>
          </cell>
          <cell r="G2251">
            <v>2940.68</v>
          </cell>
        </row>
        <row r="2252">
          <cell r="C2252" t="str">
            <v>"Янтарь", ООО</v>
          </cell>
          <cell r="D2252" t="str">
            <v>Бетон М-350 В-25 П3</v>
          </cell>
          <cell r="G2252">
            <v>3101.69</v>
          </cell>
        </row>
        <row r="2253">
          <cell r="C2253" t="str">
            <v>"Янтарь", ООО</v>
          </cell>
          <cell r="D2253" t="str">
            <v>Бетон М-400 В-30,0 П3</v>
          </cell>
          <cell r="G2253">
            <v>3389.83</v>
          </cell>
        </row>
        <row r="2254">
          <cell r="C2254" t="str">
            <v>"Янтарь", ООО</v>
          </cell>
          <cell r="D2254" t="str">
            <v>Бетон М-100 В-7,5 П2</v>
          </cell>
          <cell r="G2254">
            <v>2169.4899999999998</v>
          </cell>
        </row>
        <row r="2255">
          <cell r="C2255" t="str">
            <v>"Янтарь", ООО</v>
          </cell>
          <cell r="D2255" t="str">
            <v>Бетон М-150 В-10 П2</v>
          </cell>
          <cell r="G2255">
            <v>2322.0300000000002</v>
          </cell>
        </row>
        <row r="2256">
          <cell r="C2256" t="str">
            <v>"Янтарь", ООО</v>
          </cell>
          <cell r="D2256" t="str">
            <v>Бетон М-150 В-12,5 П2</v>
          </cell>
          <cell r="G2256">
            <v>2415.25</v>
          </cell>
        </row>
        <row r="2257">
          <cell r="C2257" t="str">
            <v>"Янтарь", ООО</v>
          </cell>
          <cell r="D2257" t="str">
            <v>Бетон М-200 В-15,0 П2</v>
          </cell>
          <cell r="G2257">
            <v>2525.42</v>
          </cell>
        </row>
        <row r="2258">
          <cell r="C2258" t="str">
            <v>"Янтарь", ООО</v>
          </cell>
          <cell r="D2258" t="str">
            <v>Бетон М-250 В-20,0 П2</v>
          </cell>
          <cell r="G2258">
            <v>2652.54</v>
          </cell>
        </row>
        <row r="2259">
          <cell r="C2259" t="str">
            <v>"Янтарь", ООО</v>
          </cell>
          <cell r="D2259" t="str">
            <v>Бетон М-300 В-22,5 П2</v>
          </cell>
          <cell r="G2259">
            <v>2822.03</v>
          </cell>
        </row>
        <row r="2260">
          <cell r="C2260" t="str">
            <v>"Янтарь", ООО</v>
          </cell>
          <cell r="D2260" t="str">
            <v>Бетон М-350 В-25 П2</v>
          </cell>
          <cell r="G2260">
            <v>2949.15</v>
          </cell>
        </row>
        <row r="2261">
          <cell r="C2261" t="str">
            <v>"Янтарь", ООО</v>
          </cell>
          <cell r="D2261" t="str">
            <v>Бетон М-400 В-30,0 П2</v>
          </cell>
          <cell r="G2261">
            <v>3220.34</v>
          </cell>
        </row>
        <row r="2262">
          <cell r="C2262" t="str">
            <v>"Янтарь", ООО</v>
          </cell>
          <cell r="D2262" t="str">
            <v>Раствор М-100</v>
          </cell>
          <cell r="G2262">
            <v>2593.2199999999998</v>
          </cell>
        </row>
        <row r="2263">
          <cell r="C2263" t="str">
            <v>"Янтарь", ООО</v>
          </cell>
          <cell r="D2263" t="str">
            <v>Раствор М-150</v>
          </cell>
          <cell r="G2263">
            <v>2805.08</v>
          </cell>
        </row>
        <row r="2264">
          <cell r="C2264" t="str">
            <v>"Янтарь", ООО</v>
          </cell>
          <cell r="D2264" t="str">
            <v>Раствор М-200</v>
          </cell>
          <cell r="G2264">
            <v>3033.9</v>
          </cell>
        </row>
        <row r="2265">
          <cell r="C2265" t="str">
            <v>"А1" ООО ст.Холмская</v>
          </cell>
          <cell r="D2265" t="str">
            <v>Кольцо стеновое КС 7-3</v>
          </cell>
          <cell r="G2265">
            <v>557.38</v>
          </cell>
        </row>
        <row r="2266">
          <cell r="C2266" t="str">
            <v>"А1" ООО ст.Холмская</v>
          </cell>
          <cell r="D2266" t="str">
            <v>Кольцо стеновое КС 7-6</v>
          </cell>
          <cell r="G2266">
            <v>1088.6300000000001</v>
          </cell>
        </row>
        <row r="2267">
          <cell r="C2267" t="str">
            <v>"А1" ООО ст.Холмская</v>
          </cell>
          <cell r="D2267" t="str">
            <v>Кольцо стеновое КС 7-9</v>
          </cell>
          <cell r="G2267">
            <v>1297.6500000000001</v>
          </cell>
        </row>
        <row r="2268">
          <cell r="C2268" t="str">
            <v>"А1" ООО ст.Холмская</v>
          </cell>
          <cell r="D2268" t="str">
            <v>Кольцо стеновое КС 10-3</v>
          </cell>
          <cell r="G2268">
            <v>692.37</v>
          </cell>
        </row>
        <row r="2269">
          <cell r="C2269" t="str">
            <v>"А1" ООО ст.Холмская</v>
          </cell>
          <cell r="D2269" t="str">
            <v>Кольцо стеновое КС 10-6</v>
          </cell>
          <cell r="G2269">
            <v>1302</v>
          </cell>
        </row>
        <row r="2270">
          <cell r="C2270" t="str">
            <v>"А1" ООО ст.Холмская</v>
          </cell>
          <cell r="D2270" t="str">
            <v>Кольцо стеновое КС 10-9</v>
          </cell>
          <cell r="G2270">
            <v>1728.75</v>
          </cell>
        </row>
        <row r="2271">
          <cell r="C2271" t="str">
            <v>"А1" ООО ст.Холмская</v>
          </cell>
          <cell r="D2271" t="str">
            <v>Кольцо стеновое КС 15-3</v>
          </cell>
          <cell r="G2271">
            <v>1053.8</v>
          </cell>
        </row>
        <row r="2272">
          <cell r="C2272" t="str">
            <v>"А1" ООО ст.Холмская</v>
          </cell>
          <cell r="D2272" t="str">
            <v>Кольцо стеновое КС 15-6</v>
          </cell>
          <cell r="G2272">
            <v>2016.14</v>
          </cell>
        </row>
        <row r="2273">
          <cell r="C2273" t="str">
            <v>"А1" ООО ст.Холмская</v>
          </cell>
          <cell r="D2273" t="str">
            <v>Кольцо стеновое КС 15-9</v>
          </cell>
          <cell r="G2273">
            <v>2872.25</v>
          </cell>
        </row>
        <row r="2274">
          <cell r="C2274" t="str">
            <v>"А1" ООО ст.Холмская</v>
          </cell>
          <cell r="D2274" t="str">
            <v>Кольцо стеновое КС 20-3</v>
          </cell>
          <cell r="G2274">
            <v>2478.4</v>
          </cell>
        </row>
        <row r="2275">
          <cell r="C2275" t="str">
            <v>"А1" ООО ст.Холмская</v>
          </cell>
          <cell r="D2275" t="str">
            <v>Кольцо стеновое КС 20-6</v>
          </cell>
          <cell r="G2275">
            <v>3244.12</v>
          </cell>
        </row>
        <row r="2276">
          <cell r="C2276" t="str">
            <v>"А1" ООО ст.Холмская</v>
          </cell>
          <cell r="D2276" t="str">
            <v>Кольцо стеновое КС 20-9</v>
          </cell>
          <cell r="G2276">
            <v>4350.17</v>
          </cell>
        </row>
        <row r="2277">
          <cell r="C2277" t="str">
            <v>"А1" ООО ст.Холмская</v>
          </cell>
          <cell r="D2277" t="str">
            <v>Плита (крышка) колодца ПП 10-1</v>
          </cell>
          <cell r="G2277">
            <v>1301.78</v>
          </cell>
        </row>
        <row r="2278">
          <cell r="C2278" t="str">
            <v>"А1" ООО ст.Холмская</v>
          </cell>
          <cell r="D2278" t="str">
            <v>Плита (крышка) колодца ПП 10-2</v>
          </cell>
          <cell r="G2278">
            <v>1301.78</v>
          </cell>
        </row>
        <row r="2279">
          <cell r="C2279" t="str">
            <v>"А1" ООО ст.Холмская</v>
          </cell>
          <cell r="D2279" t="str">
            <v>Плита (крышка) колодца ПП 15-1</v>
          </cell>
          <cell r="G2279">
            <v>2931.31</v>
          </cell>
        </row>
        <row r="2280">
          <cell r="C2280" t="str">
            <v>"А1" ООО ст.Холмская</v>
          </cell>
          <cell r="D2280" t="str">
            <v>Плита (крышка) колодца ПП 15-2</v>
          </cell>
          <cell r="G2280">
            <v>2931.31</v>
          </cell>
        </row>
        <row r="2281">
          <cell r="C2281" t="str">
            <v>"А1" ООО ст.Холмская</v>
          </cell>
          <cell r="D2281" t="str">
            <v>Плита (крышка) колодца ПП 20-1</v>
          </cell>
          <cell r="G2281">
            <v>6124.14</v>
          </cell>
        </row>
        <row r="2282">
          <cell r="C2282" t="str">
            <v>"А1" ООО ст.Холмская</v>
          </cell>
          <cell r="D2282" t="str">
            <v>Плита (крышка) колодца ПП 20-2</v>
          </cell>
          <cell r="G2282">
            <v>6124.14</v>
          </cell>
        </row>
        <row r="2283">
          <cell r="C2283" t="str">
            <v>"А1" ООО ст.Холмская</v>
          </cell>
          <cell r="D2283" t="str">
            <v>Плита (днище) колодца ПН 7</v>
          </cell>
          <cell r="G2283">
            <v>816.71</v>
          </cell>
        </row>
        <row r="2284">
          <cell r="C2284" t="str">
            <v>"А1" ООО ст.Холмская</v>
          </cell>
          <cell r="D2284" t="str">
            <v>Плита (днище) колодца ПН 10</v>
          </cell>
          <cell r="G2284">
            <v>864.97</v>
          </cell>
        </row>
        <row r="2285">
          <cell r="C2285" t="str">
            <v>"А1" ООО ст.Холмская</v>
          </cell>
          <cell r="D2285" t="str">
            <v>Плита (днище) колодца ПН 15</v>
          </cell>
          <cell r="G2285">
            <v>2048.61</v>
          </cell>
        </row>
        <row r="2286">
          <cell r="C2286" t="str">
            <v>"А1" ООО ст.Холмская</v>
          </cell>
          <cell r="D2286" t="str">
            <v>Плита (днище) колодца ПН 20</v>
          </cell>
          <cell r="G2286">
            <v>4170.05</v>
          </cell>
        </row>
        <row r="2287">
          <cell r="C2287" t="str">
            <v>"А1" ООО ст.Холмская</v>
          </cell>
          <cell r="D2287" t="str">
            <v>Кольцо опорное КО-6</v>
          </cell>
          <cell r="G2287">
            <v>362.37</v>
          </cell>
        </row>
        <row r="2288">
          <cell r="C2288" t="str">
            <v>"А1" ООО г.Батайск</v>
          </cell>
          <cell r="D2288" t="str">
            <v>Труба ж/б ТБ 140-25-3</v>
          </cell>
          <cell r="G2288">
            <v>40696.36</v>
          </cell>
        </row>
        <row r="2289">
          <cell r="C2289" t="str">
            <v>"А1" ООО г.Батайск</v>
          </cell>
          <cell r="D2289" t="str">
            <v>Труба ж/б ТБ 140-50-3</v>
          </cell>
          <cell r="G2289">
            <v>69682.2</v>
          </cell>
        </row>
        <row r="2290">
          <cell r="C2290" t="str">
            <v>"А1" ООО г.Батайск</v>
          </cell>
          <cell r="D2290" t="str">
            <v>Труба ж/б ТБ 120.25-3</v>
          </cell>
          <cell r="G2290">
            <v>32541.1</v>
          </cell>
        </row>
        <row r="2291">
          <cell r="C2291" t="str">
            <v>"А1" ООО г.Батайск</v>
          </cell>
          <cell r="D2291" t="str">
            <v>Труба ж/б ТБ 120.50-3</v>
          </cell>
          <cell r="G2291">
            <v>48163.56</v>
          </cell>
        </row>
        <row r="2292">
          <cell r="C2292" t="str">
            <v>"А1" ООО г.Батайск</v>
          </cell>
          <cell r="D2292" t="str">
            <v>Труба ж/б ТБ 160.25-3</v>
          </cell>
          <cell r="G2292">
            <v>46701.69</v>
          </cell>
        </row>
        <row r="2293">
          <cell r="C2293" t="str">
            <v>"А1" ООО г.Батайск</v>
          </cell>
          <cell r="D2293" t="str">
            <v>Труба ж/б ТБ 160.50-3</v>
          </cell>
          <cell r="G2293">
            <v>86464.41</v>
          </cell>
        </row>
        <row r="2294">
          <cell r="C2294" t="str">
            <v>"А1" ООО г.Батайск</v>
          </cell>
          <cell r="D2294" t="str">
            <v>Труба ж/б ТБ 100-25-3</v>
          </cell>
          <cell r="G2294">
            <v>20458.310000000001</v>
          </cell>
        </row>
        <row r="2295">
          <cell r="C2295" t="str">
            <v>"А1" ООО г.Батайск</v>
          </cell>
          <cell r="D2295" t="str">
            <v>Труба ж/б ТБ 100-50-3</v>
          </cell>
          <cell r="G2295">
            <v>30470.13</v>
          </cell>
        </row>
        <row r="2296">
          <cell r="C2296" t="str">
            <v>"А1" ООО г.Батайск</v>
          </cell>
          <cell r="D2296" t="str">
            <v>Труба ж/б ТБ 80-25-3</v>
          </cell>
          <cell r="G2296">
            <v>13651.86</v>
          </cell>
        </row>
        <row r="2297">
          <cell r="C2297" t="str">
            <v>"А1" ООО г.Батайск</v>
          </cell>
          <cell r="D2297" t="str">
            <v>Труба ж/б ТБ 80-50-3</v>
          </cell>
          <cell r="G2297">
            <v>29705.08</v>
          </cell>
        </row>
        <row r="2298">
          <cell r="C2298" t="str">
            <v>"А1" ООО г.Батайск</v>
          </cell>
          <cell r="D2298" t="str">
            <v>Труба ж/б ТБ 60-25-3</v>
          </cell>
          <cell r="G2298">
            <v>9456.31</v>
          </cell>
        </row>
        <row r="2299">
          <cell r="C2299" t="str">
            <v>"А1" ООО г.Батайск</v>
          </cell>
          <cell r="D2299" t="str">
            <v>Труба ж/б ТБ 60-50-3</v>
          </cell>
          <cell r="G2299">
            <v>18355.169999999998</v>
          </cell>
        </row>
        <row r="2300">
          <cell r="C2300" t="str">
            <v>"А1" ООО г.Батайск</v>
          </cell>
          <cell r="D2300" t="str">
            <v>Труба ж/б ТБ 50-25-3</v>
          </cell>
          <cell r="G2300">
            <v>7192.37</v>
          </cell>
        </row>
        <row r="2301">
          <cell r="C2301" t="str">
            <v>"А1" ООО г.Батайск</v>
          </cell>
          <cell r="D2301" t="str">
            <v>Труба ж/б ТБ 40-25-3</v>
          </cell>
          <cell r="G2301">
            <v>5120.42</v>
          </cell>
        </row>
        <row r="2302">
          <cell r="C2302" t="str">
            <v>"А1" ООО г.Батайск</v>
          </cell>
          <cell r="D2302" t="str">
            <v>Труба ж/б ТБ 30-25-3</v>
          </cell>
          <cell r="G2302">
            <v>4138.05</v>
          </cell>
        </row>
        <row r="2303">
          <cell r="C2303" t="str">
            <v>"А1" ООО г.Батайск</v>
          </cell>
          <cell r="D2303" t="str">
            <v>Труба ж/б ТБ 200-25-3</v>
          </cell>
          <cell r="G2303">
            <v>65783.899999999994</v>
          </cell>
        </row>
        <row r="2304">
          <cell r="C2304" t="str">
            <v>"А1" ООО г.Батайск</v>
          </cell>
          <cell r="D2304" t="str">
            <v>Откосное крыло К-14</v>
          </cell>
          <cell r="G2304">
            <v>17593.22</v>
          </cell>
        </row>
        <row r="2305">
          <cell r="C2305" t="str">
            <v>"А1" ООО г.Батайск</v>
          </cell>
          <cell r="D2305" t="str">
            <v>Откосное крыло СТ-5</v>
          </cell>
          <cell r="G2305">
            <v>14481.36</v>
          </cell>
        </row>
        <row r="2306">
          <cell r="C2306" t="str">
            <v>"А1" ООО г.Батайск</v>
          </cell>
          <cell r="D2306" t="str">
            <v>Откосное крыло К-16</v>
          </cell>
          <cell r="G2306">
            <v>20491.53</v>
          </cell>
        </row>
        <row r="2307">
          <cell r="C2307" t="str">
            <v>"А1" ООО г.Батайск</v>
          </cell>
          <cell r="D2307" t="str">
            <v>Откосное крыло СТ-4</v>
          </cell>
          <cell r="G2307">
            <v>11322.71</v>
          </cell>
        </row>
        <row r="2308">
          <cell r="C2308" t="str">
            <v>"А1" ООО г.Батайск</v>
          </cell>
          <cell r="D2308" t="str">
            <v>Портальная стенка П 14.19</v>
          </cell>
          <cell r="G2308">
            <v>19016.95</v>
          </cell>
        </row>
        <row r="2309">
          <cell r="C2309" t="str">
            <v>"А1" ООО г.Батайск</v>
          </cell>
          <cell r="D2309" t="str">
            <v>Портальная стенка П 12.17</v>
          </cell>
          <cell r="G2309">
            <v>20491.53</v>
          </cell>
        </row>
        <row r="2310">
          <cell r="C2310" t="str">
            <v>"А1" ООО г.Батайск</v>
          </cell>
          <cell r="D2310" t="str">
            <v>Портальная стенка П 16.21</v>
          </cell>
          <cell r="G2310">
            <v>23745.759999999998</v>
          </cell>
        </row>
        <row r="2311">
          <cell r="C2311" t="str">
            <v>"А1" ООО г.Батайск</v>
          </cell>
          <cell r="D2311" t="str">
            <v>Портальная стенка П 10.15</v>
          </cell>
          <cell r="G2311">
            <v>17288.14</v>
          </cell>
        </row>
        <row r="2312">
          <cell r="C2312" t="str">
            <v>"А1" ООО г.Батайск</v>
          </cell>
          <cell r="D2312" t="str">
            <v>Портальная стенка СТ9</v>
          </cell>
          <cell r="G2312">
            <v>16769.490000000002</v>
          </cell>
        </row>
        <row r="2313">
          <cell r="C2313" t="str">
            <v>"А1" ООО г.Батайск</v>
          </cell>
          <cell r="D2313" t="str">
            <v>Портальная стенка СТ8</v>
          </cell>
          <cell r="G2313">
            <v>11298.31</v>
          </cell>
        </row>
        <row r="2314">
          <cell r="C2314" t="str">
            <v>"А1" ООО г.Белореченск</v>
          </cell>
          <cell r="D2314" t="str">
            <v>Лоток ЛК 75.45.45-1</v>
          </cell>
          <cell r="G2314">
            <v>1423.73</v>
          </cell>
        </row>
        <row r="2315">
          <cell r="C2315" t="str">
            <v>"А1" ООО г.Белореченск</v>
          </cell>
          <cell r="D2315" t="str">
            <v>Лоток ЛК 300.60.60-3</v>
          </cell>
          <cell r="G2315">
            <v>5491.53</v>
          </cell>
        </row>
        <row r="2316">
          <cell r="C2316" t="str">
            <v>"А1" ООО г.Белореченск</v>
          </cell>
          <cell r="D2316" t="str">
            <v>Лоток ЛК 75.60.60-3</v>
          </cell>
          <cell r="G2316">
            <v>1525.42</v>
          </cell>
        </row>
        <row r="2317">
          <cell r="C2317" t="str">
            <v>"А1" ООО г.Белореченск</v>
          </cell>
          <cell r="D2317" t="str">
            <v>Лоток ЛК 75.60.45-3</v>
          </cell>
          <cell r="G2317">
            <v>1118.6400000000001</v>
          </cell>
        </row>
        <row r="2318">
          <cell r="C2318" t="str">
            <v>"А1" ООО г.Белореченск</v>
          </cell>
          <cell r="D2318" t="str">
            <v>Лоток ЛК 75.60.30-3</v>
          </cell>
          <cell r="G2318">
            <v>1118.6400000000001</v>
          </cell>
        </row>
        <row r="2319">
          <cell r="C2319" t="str">
            <v>"А1" ООО г.Белореченск</v>
          </cell>
          <cell r="D2319" t="str">
            <v>Лоток ЛК 75.60.60-4</v>
          </cell>
          <cell r="G2319">
            <v>1525.42</v>
          </cell>
        </row>
        <row r="2320">
          <cell r="C2320" t="str">
            <v>"А1" ООО г.Белореченск</v>
          </cell>
          <cell r="D2320" t="str">
            <v>Лоток ЛК 300.60.60-4</v>
          </cell>
          <cell r="G2320">
            <v>5593.22</v>
          </cell>
        </row>
        <row r="2321">
          <cell r="C2321" t="str">
            <v>"А1" ООО г.Белореченск</v>
          </cell>
          <cell r="D2321" t="str">
            <v>Лоток ЛК 300.60.45-3</v>
          </cell>
          <cell r="G2321">
            <v>4067.8</v>
          </cell>
        </row>
        <row r="2322">
          <cell r="C2322" t="str">
            <v>"А1" ООО г.Белореченск</v>
          </cell>
          <cell r="D2322" t="str">
            <v>Лоток ЛК 300.60.30-3</v>
          </cell>
          <cell r="G2322">
            <v>4016.95</v>
          </cell>
        </row>
        <row r="2323">
          <cell r="C2323" t="str">
            <v>"А1" ООО г.Белореченск</v>
          </cell>
          <cell r="D2323" t="str">
            <v>Лоток ЛК 300.45.60-4</v>
          </cell>
          <cell r="G2323">
            <v>4779.66</v>
          </cell>
        </row>
        <row r="2324">
          <cell r="C2324" t="str">
            <v>"А1" ООО г.Белореченск</v>
          </cell>
          <cell r="D2324" t="str">
            <v>Лоток ЛК 300.45.60-3</v>
          </cell>
          <cell r="G2324">
            <v>4779.66</v>
          </cell>
        </row>
        <row r="2325">
          <cell r="C2325" t="str">
            <v>"А1" ООО г.Белореченск</v>
          </cell>
          <cell r="D2325" t="str">
            <v>Лоток ЛК 75.45.60-4</v>
          </cell>
          <cell r="G2325">
            <v>1332.2</v>
          </cell>
        </row>
        <row r="2326">
          <cell r="C2326" t="str">
            <v>"А1" ООО г.Белореченск</v>
          </cell>
          <cell r="D2326" t="str">
            <v>Лоток ЛК 75.45.60-3</v>
          </cell>
          <cell r="G2326">
            <v>1332.2</v>
          </cell>
        </row>
        <row r="2327">
          <cell r="C2327" t="str">
            <v>"А1" ООО г.Белореченск</v>
          </cell>
          <cell r="D2327" t="str">
            <v>Лоток ЛК 75.45.60-2</v>
          </cell>
          <cell r="G2327">
            <v>1332.2</v>
          </cell>
        </row>
        <row r="2328">
          <cell r="C2328" t="str">
            <v>"А1" ООО г.Белореченск</v>
          </cell>
          <cell r="D2328" t="str">
            <v>Лоток ЛК 75.45.30-1</v>
          </cell>
          <cell r="G2328">
            <v>803.39</v>
          </cell>
        </row>
        <row r="2329">
          <cell r="C2329" t="str">
            <v>"А1" ООО г.Белореченск</v>
          </cell>
          <cell r="D2329" t="str">
            <v>Плита перекрытия лотков ПТ 75.45.6-12</v>
          </cell>
          <cell r="G2329">
            <v>457.63</v>
          </cell>
        </row>
        <row r="2330">
          <cell r="C2330" t="str">
            <v>"А1" ООО г.Белореченск</v>
          </cell>
          <cell r="D2330" t="str">
            <v>Плита перекрытия лотков ПТ 75.45.6-6</v>
          </cell>
          <cell r="G2330">
            <v>427.12</v>
          </cell>
        </row>
        <row r="2331">
          <cell r="C2331" t="str">
            <v>"А1" ООО г.Белореченск</v>
          </cell>
          <cell r="D2331" t="str">
            <v>Плита перекрытия лотков ПТ 75.30.6-15</v>
          </cell>
          <cell r="G2331">
            <v>355.93</v>
          </cell>
        </row>
        <row r="2332">
          <cell r="C2332" t="str">
            <v>"А1" ООО г.Белореченск</v>
          </cell>
          <cell r="D2332" t="str">
            <v>Плита перекрытия лотков ПТ 75.60.8-15</v>
          </cell>
          <cell r="G2332">
            <v>711.86</v>
          </cell>
        </row>
        <row r="2333">
          <cell r="C2333" t="str">
            <v>"А1" ООО г.Белореченск</v>
          </cell>
          <cell r="D2333" t="str">
            <v>Плита перекрытия лотков ПТ 75.45.6-15</v>
          </cell>
          <cell r="G2333">
            <v>508.47</v>
          </cell>
        </row>
        <row r="2334">
          <cell r="C2334" t="str">
            <v>"А1" ООО г.Белореченск</v>
          </cell>
          <cell r="D2334" t="str">
            <v>Плита перекрытия лотков ПТ 75.60.8-9</v>
          </cell>
          <cell r="G2334">
            <v>661.02</v>
          </cell>
        </row>
        <row r="2335">
          <cell r="C2335" t="str">
            <v>"А1" ООО г.Белореченск</v>
          </cell>
          <cell r="D2335" t="str">
            <v>Плита перекрытия лотков ПТ 75.60.8-15</v>
          </cell>
          <cell r="G2335">
            <v>711.86</v>
          </cell>
        </row>
        <row r="2336">
          <cell r="C2336" t="str">
            <v>"А1" ООО г.Белореченск</v>
          </cell>
          <cell r="D2336" t="str">
            <v>Тротуарная плитка "Ла-Линия", толщина 6см(серая)</v>
          </cell>
          <cell r="G2336">
            <v>400.85</v>
          </cell>
        </row>
        <row r="2337">
          <cell r="C2337" t="str">
            <v>"А1" ООО г.Белореченск</v>
          </cell>
          <cell r="D2337" t="str">
            <v>Тротуарная плитка "Ла-Линия", толщина 6см(белая)</v>
          </cell>
          <cell r="G2337">
            <v>447.46</v>
          </cell>
        </row>
        <row r="2338">
          <cell r="C2338" t="str">
            <v>"А1" ООО г.Белореченск</v>
          </cell>
          <cell r="D2338" t="str">
            <v>Тротуарная плитка "Ла-Линия", толщина 6см(красная)</v>
          </cell>
          <cell r="G2338">
            <v>438.14</v>
          </cell>
        </row>
        <row r="2339">
          <cell r="C2339" t="str">
            <v>"А1" ООО г.Белореченск</v>
          </cell>
          <cell r="D2339" t="str">
            <v>Тротуарная плитка "Ла-Линия", толщина 6см(зеленая)</v>
          </cell>
          <cell r="G2339">
            <v>456.78</v>
          </cell>
        </row>
        <row r="2340">
          <cell r="C2340" t="str">
            <v>"А1" ООО г.Белореченск</v>
          </cell>
          <cell r="D2340" t="str">
            <v>Тротуарная плитка "Ла-Линия", толщина 6см(желтая)</v>
          </cell>
          <cell r="G2340">
            <v>503.39</v>
          </cell>
        </row>
        <row r="2341">
          <cell r="C2341" t="str">
            <v>"А1" ООО г.Белореченск</v>
          </cell>
          <cell r="D2341" t="str">
            <v>Тротуарная плитка "Шапка епископа", толщина h=6см(серая)</v>
          </cell>
          <cell r="G2341">
            <v>410.17</v>
          </cell>
        </row>
        <row r="2342">
          <cell r="C2342" t="str">
            <v>"А1" ООО г.Белореченск</v>
          </cell>
          <cell r="D2342" t="str">
            <v>Тротуарная плитка "Шапка епископа", толщина h=6см(белая)</v>
          </cell>
          <cell r="G2342">
            <v>456.78</v>
          </cell>
        </row>
        <row r="2343">
          <cell r="C2343" t="str">
            <v>"А1" ООО г.Белореченск</v>
          </cell>
          <cell r="D2343" t="str">
            <v>Тротуарная плитка "Шапка епископа", толщина h=6см(красная)</v>
          </cell>
          <cell r="G2343">
            <v>447.46</v>
          </cell>
        </row>
        <row r="2344">
          <cell r="C2344" t="str">
            <v>"А1" ООО г.Белореченск</v>
          </cell>
          <cell r="D2344" t="str">
            <v>Тротуарная плитка "Шапка епископа", толщина h=6см(желтая)</v>
          </cell>
          <cell r="G2344">
            <v>512.71</v>
          </cell>
        </row>
        <row r="2345">
          <cell r="C2345" t="str">
            <v>"А1" ООО г.Белореченск</v>
          </cell>
          <cell r="D2345" t="str">
            <v>БР 100.20.8</v>
          </cell>
          <cell r="G2345">
            <v>139.83000000000001</v>
          </cell>
        </row>
        <row r="2346">
          <cell r="C2346" t="str">
            <v>"А1" ООО г.Белореченск</v>
          </cell>
          <cell r="D2346" t="str">
            <v>БР 100.30.15</v>
          </cell>
          <cell r="G2346">
            <v>279.66000000000003</v>
          </cell>
        </row>
        <row r="2347">
          <cell r="C2347" t="str">
            <v>"А1" ООО г.Белореченск</v>
          </cell>
          <cell r="D2347" t="str">
            <v>БР 100.30.18</v>
          </cell>
          <cell r="G2347">
            <v>344.92</v>
          </cell>
        </row>
        <row r="2348">
          <cell r="C2348" t="str">
            <v>"А1" ООО г.Белореченск</v>
          </cell>
          <cell r="D2348" t="str">
            <v>Лоток Л-2</v>
          </cell>
          <cell r="G2348">
            <v>3898.31</v>
          </cell>
        </row>
        <row r="2349">
          <cell r="C2349" t="str">
            <v>"А1" ООО г.Белореченск</v>
          </cell>
          <cell r="D2349" t="str">
            <v>Лоток Л 2а-1к</v>
          </cell>
          <cell r="G2349">
            <v>2338.98</v>
          </cell>
        </row>
        <row r="2350">
          <cell r="C2350" t="str">
            <v>"А1" ООО г.Белореченск</v>
          </cell>
          <cell r="D2350" t="str">
            <v>Лоток Б-6 (телескоп.)</v>
          </cell>
          <cell r="G2350">
            <v>633.47</v>
          </cell>
        </row>
        <row r="2351">
          <cell r="C2351" t="str">
            <v>"А1" ООО г.Белореченск</v>
          </cell>
          <cell r="D2351" t="str">
            <v>Лоток Л 5-8/2</v>
          </cell>
          <cell r="G2351">
            <v>3995.76</v>
          </cell>
        </row>
        <row r="2352">
          <cell r="C2352" t="str">
            <v>"А1" ООО г.Белореченск</v>
          </cell>
          <cell r="D2352" t="str">
            <v>Лоток Л 5-15/2</v>
          </cell>
          <cell r="G2352">
            <v>4590.25</v>
          </cell>
        </row>
        <row r="2353">
          <cell r="C2353" t="str">
            <v>"А1" ООО г.Белореченск</v>
          </cell>
          <cell r="D2353" t="str">
            <v>Лоток Л 7-5/2</v>
          </cell>
          <cell r="G2353">
            <v>4921.6099999999997</v>
          </cell>
        </row>
        <row r="2354">
          <cell r="C2354" t="str">
            <v>"А1" ООО г.Белореченск</v>
          </cell>
          <cell r="D2354" t="str">
            <v>Лоток Л 7-8/2</v>
          </cell>
          <cell r="G2354">
            <v>6466.31</v>
          </cell>
        </row>
        <row r="2355">
          <cell r="C2355" t="str">
            <v>"А1" ООО г.Белореченск</v>
          </cell>
          <cell r="D2355" t="str">
            <v>Лоток Л 7-11/2</v>
          </cell>
          <cell r="G2355">
            <v>6987.71</v>
          </cell>
        </row>
        <row r="2356">
          <cell r="C2356" t="str">
            <v>"А1" ООО г.Белореченск</v>
          </cell>
          <cell r="D2356" t="str">
            <v>Лоток Л 7-12/2</v>
          </cell>
          <cell r="G2356">
            <v>7299.58</v>
          </cell>
        </row>
        <row r="2357">
          <cell r="C2357" t="str">
            <v>"А1" ООО г.Белореченск</v>
          </cell>
          <cell r="D2357" t="str">
            <v>Лоток Л 11-3/2</v>
          </cell>
          <cell r="G2357">
            <v>6987.71</v>
          </cell>
        </row>
        <row r="2358">
          <cell r="C2358" t="str">
            <v>"А1" ООО г.Белореченск</v>
          </cell>
          <cell r="D2358" t="str">
            <v>Лоток Л 11-5/2</v>
          </cell>
          <cell r="G2358">
            <v>8863.77</v>
          </cell>
        </row>
        <row r="2359">
          <cell r="C2359" t="str">
            <v>"А1" ООО г.Белореченск</v>
          </cell>
          <cell r="D2359" t="str">
            <v>Лоток Л11-8/2</v>
          </cell>
          <cell r="G2359">
            <v>10330.51</v>
          </cell>
        </row>
        <row r="2360">
          <cell r="C2360" t="str">
            <v>"А1" ООО г.Белореченск</v>
          </cell>
          <cell r="D2360" t="str">
            <v>Лоток Л 11-11/2</v>
          </cell>
          <cell r="G2360">
            <v>16762.71</v>
          </cell>
        </row>
        <row r="2361">
          <cell r="C2361" t="str">
            <v>"А1" ООО г.Белореченск</v>
          </cell>
          <cell r="D2361" t="str">
            <v>Лток ЛК 300х120х120х4</v>
          </cell>
          <cell r="G2361">
            <v>11889.83</v>
          </cell>
        </row>
        <row r="2362">
          <cell r="C2362" t="str">
            <v>"А1" ООО г.Белореченск</v>
          </cell>
          <cell r="D2362" t="str">
            <v>Лток ЛК 300х240х120х4</v>
          </cell>
          <cell r="G2362">
            <v>26313.56</v>
          </cell>
        </row>
        <row r="2363">
          <cell r="C2363" t="str">
            <v>"А1" ООО г.Белореченск</v>
          </cell>
          <cell r="D2363" t="str">
            <v>Плита покрытия лотка П 5-8а</v>
          </cell>
          <cell r="G2363">
            <v>1929.66</v>
          </cell>
        </row>
        <row r="2364">
          <cell r="C2364" t="str">
            <v>"А1" ООО г.Белореченск</v>
          </cell>
          <cell r="D2364" t="str">
            <v>Плита покрытия лотка ПВУ 1,2</v>
          </cell>
          <cell r="G2364">
            <v>730.93</v>
          </cell>
        </row>
        <row r="2365">
          <cell r="C2365" t="str">
            <v>"А1" ООО г.Белореченск</v>
          </cell>
          <cell r="D2365" t="str">
            <v>Плита покрытия лотка П 2а-1к</v>
          </cell>
          <cell r="G2365">
            <v>833.26</v>
          </cell>
        </row>
        <row r="2366">
          <cell r="C2366" t="str">
            <v>"А1" ООО г.Белореченск</v>
          </cell>
          <cell r="D2366" t="str">
            <v>Плита покрытия лотка П 7-5а</v>
          </cell>
          <cell r="G2366">
            <v>3961.65</v>
          </cell>
        </row>
        <row r="2367">
          <cell r="C2367" t="str">
            <v>"А1" ООО г.Белореченск</v>
          </cell>
          <cell r="D2367" t="str">
            <v>Плита покрытия лотка ПТ300х120х12-6</v>
          </cell>
          <cell r="G2367">
            <v>3440.25</v>
          </cell>
        </row>
        <row r="2368">
          <cell r="C2368" t="str">
            <v>"А1" ООО г.Белореченск</v>
          </cell>
          <cell r="D2368" t="str">
            <v>Плита покрытия лотка ПТ300х240х20-9</v>
          </cell>
          <cell r="G2368">
            <v>10949.36</v>
          </cell>
        </row>
        <row r="2369">
          <cell r="C2369" t="str">
            <v>"А1" ООО г.Белореченск</v>
          </cell>
          <cell r="D2369" t="str">
            <v>Плита дорожная 2П30-18-30</v>
          </cell>
          <cell r="G2369">
            <v>6112.54</v>
          </cell>
        </row>
        <row r="2370">
          <cell r="C2370" t="str">
            <v>"А1" ООО г.Белореченск</v>
          </cell>
          <cell r="D2370" t="str">
            <v>Плита дорожная 1П30-18-30</v>
          </cell>
          <cell r="G2370">
            <v>7796.61</v>
          </cell>
        </row>
        <row r="2371">
          <cell r="C2371" t="str">
            <v>"А1" ООО г.Белореченск</v>
          </cell>
          <cell r="D2371" t="str">
            <v>ФБС 24-4-6т</v>
          </cell>
          <cell r="G2371">
            <v>1569.07</v>
          </cell>
        </row>
        <row r="2372">
          <cell r="C2372" t="str">
            <v>"А1" ООО г.Белореченск</v>
          </cell>
          <cell r="D2372" t="str">
            <v>ФБС 24-5-6т</v>
          </cell>
          <cell r="G2372">
            <v>1993.01</v>
          </cell>
        </row>
        <row r="2373">
          <cell r="C2373" t="str">
            <v>"А1" ООО г.Белореченск</v>
          </cell>
          <cell r="D2373" t="str">
            <v>ФБС 24-3-6т</v>
          </cell>
          <cell r="G2373">
            <v>1330.3</v>
          </cell>
        </row>
        <row r="2374">
          <cell r="C2374" t="str">
            <v>"А1" ООО г.Белореченск</v>
          </cell>
          <cell r="D2374" t="str">
            <v>ФБС 24-6-6т</v>
          </cell>
          <cell r="G2374">
            <v>2226.91</v>
          </cell>
        </row>
        <row r="2375">
          <cell r="C2375" t="str">
            <v>"А1" ООО г.Белореченск</v>
          </cell>
          <cell r="D2375" t="str">
            <v>ФБС 12-4-6т</v>
          </cell>
          <cell r="G2375">
            <v>867.37</v>
          </cell>
        </row>
        <row r="2376">
          <cell r="C2376" t="str">
            <v>"А1" ООО г.Белореченск</v>
          </cell>
          <cell r="D2376" t="str">
            <v>ФБС 12-5-6т</v>
          </cell>
          <cell r="G2376">
            <v>1072.03</v>
          </cell>
        </row>
        <row r="2377">
          <cell r="C2377" t="str">
            <v>"А1" ООО г.Белореченск</v>
          </cell>
          <cell r="D2377" t="str">
            <v>ФБС 12-6-6т</v>
          </cell>
          <cell r="G2377">
            <v>1188.98</v>
          </cell>
        </row>
        <row r="2378">
          <cell r="C2378" t="str">
            <v>"А1" ООО г.Белореченск</v>
          </cell>
          <cell r="D2378" t="str">
            <v>ФБС 12-3-6т</v>
          </cell>
          <cell r="G2378">
            <v>721.19</v>
          </cell>
        </row>
        <row r="2379">
          <cell r="C2379" t="str">
            <v>"А1" ООО г.Белореченск</v>
          </cell>
          <cell r="D2379" t="str">
            <v>ФБС 9-4-6т</v>
          </cell>
          <cell r="G2379">
            <v>682.2</v>
          </cell>
        </row>
        <row r="2380">
          <cell r="C2380" t="str">
            <v>"А1" ООО г.Белореченск</v>
          </cell>
          <cell r="D2380" t="str">
            <v>ФБС 9-5-6т</v>
          </cell>
          <cell r="G2380">
            <v>891.74</v>
          </cell>
        </row>
        <row r="2381">
          <cell r="C2381" t="str">
            <v>"А1" ООО г.Белореченск</v>
          </cell>
          <cell r="D2381" t="str">
            <v>ФБС 9-6-6т</v>
          </cell>
          <cell r="G2381">
            <v>969.7</v>
          </cell>
        </row>
        <row r="2382">
          <cell r="C2382" t="str">
            <v>"А1" ООО г.Белореченск</v>
          </cell>
          <cell r="D2382" t="str">
            <v>ФБС 9-3-6т</v>
          </cell>
          <cell r="G2382">
            <v>589.62</v>
          </cell>
        </row>
        <row r="2383">
          <cell r="C2383" t="str">
            <v>"А1" ООО ст.Динская</v>
          </cell>
          <cell r="D2383" t="str">
            <v>Лоток ЛК 75.45.45-1</v>
          </cell>
          <cell r="G2383">
            <v>1423.73</v>
          </cell>
        </row>
        <row r="2384">
          <cell r="C2384" t="str">
            <v>"А1" ООО ст.Динская</v>
          </cell>
          <cell r="D2384" t="str">
            <v>Лоток ЛК 300.60.60-3</v>
          </cell>
          <cell r="G2384">
            <v>5491.53</v>
          </cell>
        </row>
        <row r="2385">
          <cell r="C2385" t="str">
            <v>"А1" ООО ст.Динская</v>
          </cell>
          <cell r="D2385" t="str">
            <v>Лоток ЛК 75.60.60-3</v>
          </cell>
          <cell r="G2385">
            <v>1525.42</v>
          </cell>
        </row>
        <row r="2386">
          <cell r="C2386" t="str">
            <v>"А1" ООО ст.Динская</v>
          </cell>
          <cell r="D2386" t="str">
            <v>Лоток ЛК 75.60.45-3</v>
          </cell>
          <cell r="G2386">
            <v>1118.6400000000001</v>
          </cell>
        </row>
        <row r="2387">
          <cell r="C2387" t="str">
            <v>"А1" ООО ст.Динская</v>
          </cell>
          <cell r="D2387" t="str">
            <v>Лоток ЛК 75.60.30-3</v>
          </cell>
          <cell r="G2387">
            <v>1118.6400000000001</v>
          </cell>
        </row>
        <row r="2388">
          <cell r="C2388" t="str">
            <v>"А1" ООО ст.Динская</v>
          </cell>
          <cell r="D2388" t="str">
            <v>Лоток ЛК 75.60.60-4</v>
          </cell>
          <cell r="G2388">
            <v>1525.42</v>
          </cell>
        </row>
        <row r="2389">
          <cell r="C2389" t="str">
            <v>"А1" ООО ст.Динская</v>
          </cell>
          <cell r="D2389" t="str">
            <v>Лоток ЛК 300.60.60-4</v>
          </cell>
          <cell r="G2389">
            <v>5593.22</v>
          </cell>
        </row>
        <row r="2390">
          <cell r="C2390" t="str">
            <v>"А1" ООО ст.Динская</v>
          </cell>
          <cell r="D2390" t="str">
            <v>Лоток ЛК 300.60.45-3</v>
          </cell>
          <cell r="G2390">
            <v>4067.8</v>
          </cell>
        </row>
        <row r="2391">
          <cell r="C2391" t="str">
            <v>"А1" ООО ст.Динская</v>
          </cell>
          <cell r="D2391" t="str">
            <v>Лоток ЛК 300.60.30-3</v>
          </cell>
          <cell r="G2391">
            <v>4016.95</v>
          </cell>
        </row>
        <row r="2392">
          <cell r="C2392" t="str">
            <v>"А1" ООО ст.Динская</v>
          </cell>
          <cell r="D2392" t="str">
            <v>Лоток ЛК 300.45.60-4</v>
          </cell>
          <cell r="G2392">
            <v>4779.66</v>
          </cell>
        </row>
        <row r="2393">
          <cell r="C2393" t="str">
            <v>"А1" ООО ст.Динская</v>
          </cell>
          <cell r="D2393" t="str">
            <v>Лоток ЛК 300.45.60-3</v>
          </cell>
          <cell r="G2393">
            <v>4779.66</v>
          </cell>
        </row>
        <row r="2394">
          <cell r="C2394" t="str">
            <v>"А1" ООО ст.Динская</v>
          </cell>
          <cell r="D2394" t="str">
            <v>Лоток ЛК 75.45.60-4</v>
          </cell>
          <cell r="G2394">
            <v>1332.2</v>
          </cell>
        </row>
        <row r="2395">
          <cell r="C2395" t="str">
            <v>"А1" ООО ст.Динская</v>
          </cell>
          <cell r="D2395" t="str">
            <v>Лоток ЛК 75.45.60-3</v>
          </cell>
          <cell r="G2395">
            <v>1332.2</v>
          </cell>
        </row>
        <row r="2396">
          <cell r="C2396" t="str">
            <v>"А1" ООО ст.Динская</v>
          </cell>
          <cell r="D2396" t="str">
            <v>Лоток ЛК 75.45.60-2</v>
          </cell>
          <cell r="G2396">
            <v>1332.2</v>
          </cell>
        </row>
        <row r="2397">
          <cell r="C2397" t="str">
            <v>"А1" ООО ст.Динская</v>
          </cell>
          <cell r="D2397" t="str">
            <v>Лоток ЛК 75.45.30-1</v>
          </cell>
          <cell r="G2397">
            <v>803.39</v>
          </cell>
        </row>
        <row r="2398">
          <cell r="C2398" t="str">
            <v>"А1" ООО ст.Динская</v>
          </cell>
          <cell r="D2398" t="str">
            <v>Плита перекрытия лотков ПТ75.45.6-12</v>
          </cell>
          <cell r="G2398">
            <v>457.63</v>
          </cell>
        </row>
        <row r="2399">
          <cell r="C2399" t="str">
            <v>"А1" ООО ст.Динская</v>
          </cell>
          <cell r="D2399" t="str">
            <v>Плита перекрытия лотков ПТ75.45.6-6</v>
          </cell>
          <cell r="G2399">
            <v>427.12</v>
          </cell>
        </row>
        <row r="2400">
          <cell r="C2400" t="str">
            <v>"А1" ООО ст.Динская</v>
          </cell>
          <cell r="D2400" t="str">
            <v>Плита перекрытия лотков ПТ75.30.6-15</v>
          </cell>
          <cell r="G2400">
            <v>355.93</v>
          </cell>
        </row>
        <row r="2401">
          <cell r="C2401" t="str">
            <v>"А1" ООО ст.Динская</v>
          </cell>
          <cell r="D2401" t="str">
            <v>Плита перекрытия лотков ПТ75.60.8-15</v>
          </cell>
          <cell r="G2401">
            <v>711.86</v>
          </cell>
        </row>
        <row r="2402">
          <cell r="C2402" t="str">
            <v>"А1" ООО ст.Динская</v>
          </cell>
          <cell r="D2402" t="str">
            <v>Плита перекрытия лотков ПТ75.45.6-15</v>
          </cell>
          <cell r="G2402">
            <v>508.47</v>
          </cell>
        </row>
        <row r="2403">
          <cell r="C2403" t="str">
            <v>"А1" ООО ст.Динская</v>
          </cell>
          <cell r="D2403" t="str">
            <v>Плита перекрытия лотков ПТ75.60.8-9</v>
          </cell>
          <cell r="G2403">
            <v>661.02</v>
          </cell>
        </row>
        <row r="2404">
          <cell r="C2404" t="str">
            <v>"А1" ООО ст.Динская</v>
          </cell>
          <cell r="D2404" t="str">
            <v>Плита перекрытия лотков ПТ75.60.8-15</v>
          </cell>
          <cell r="G2404">
            <v>711.86</v>
          </cell>
        </row>
        <row r="2405">
          <cell r="C2405" t="str">
            <v>"А1" ООО г.Славянск-на-кубани</v>
          </cell>
          <cell r="D2405" t="str">
            <v>Лоток ЛК 75.45.45-1</v>
          </cell>
          <cell r="G2405">
            <v>1423.73</v>
          </cell>
        </row>
        <row r="2406">
          <cell r="C2406" t="str">
            <v>"А1" ООО г.Славянск-на-кубани</v>
          </cell>
          <cell r="D2406" t="str">
            <v>Лоток ЛК 300.60.60-3</v>
          </cell>
          <cell r="G2406">
            <v>5491.53</v>
          </cell>
        </row>
        <row r="2407">
          <cell r="C2407" t="str">
            <v>"А1" ООО г.Славянск-на-кубани</v>
          </cell>
          <cell r="D2407" t="str">
            <v>Лоток ЛК 75.60.60-3</v>
          </cell>
          <cell r="G2407">
            <v>1525.42</v>
          </cell>
        </row>
        <row r="2408">
          <cell r="C2408" t="str">
            <v>"А1" ООО г.Славянск-на-кубани</v>
          </cell>
          <cell r="D2408" t="str">
            <v>Лоток ЛК 75.60.45-3</v>
          </cell>
          <cell r="G2408">
            <v>1118.6400000000001</v>
          </cell>
        </row>
        <row r="2409">
          <cell r="C2409" t="str">
            <v>"А1" ООО г.Славянск-на-кубани</v>
          </cell>
          <cell r="D2409" t="str">
            <v>Лоток ЛК 75.60.30-3</v>
          </cell>
          <cell r="G2409">
            <v>1118.6400000000001</v>
          </cell>
        </row>
        <row r="2410">
          <cell r="C2410" t="str">
            <v>"А1" ООО г.Славянск-на-кубани</v>
          </cell>
          <cell r="D2410" t="str">
            <v>Лоток ЛК 75.60.60-4</v>
          </cell>
          <cell r="G2410">
            <v>1525.42</v>
          </cell>
        </row>
        <row r="2411">
          <cell r="C2411" t="str">
            <v>"А1" ООО г.Славянск-на-кубани</v>
          </cell>
          <cell r="D2411" t="str">
            <v>Лоток ЛК 300.60.60-4</v>
          </cell>
          <cell r="G2411">
            <v>5593.22</v>
          </cell>
        </row>
        <row r="2412">
          <cell r="C2412" t="str">
            <v>"А1" ООО г.Славянск-на-кубани</v>
          </cell>
          <cell r="D2412" t="str">
            <v>Лоток ЛК 300.60.45-3</v>
          </cell>
          <cell r="G2412">
            <v>4067.8</v>
          </cell>
        </row>
        <row r="2413">
          <cell r="C2413" t="str">
            <v>"А1" ООО г.Славянск-на-кубани</v>
          </cell>
          <cell r="D2413" t="str">
            <v>Лоток ЛК 300.60.30-3</v>
          </cell>
          <cell r="G2413">
            <v>4016.95</v>
          </cell>
        </row>
        <row r="2414">
          <cell r="C2414" t="str">
            <v>"А1" ООО г.Славянск-на-кубани</v>
          </cell>
          <cell r="D2414" t="str">
            <v>Лоток ЛК 300.45.60-4</v>
          </cell>
          <cell r="G2414">
            <v>4779.66</v>
          </cell>
        </row>
        <row r="2415">
          <cell r="C2415" t="str">
            <v>"А1" ООО г.Славянск-на-кубани</v>
          </cell>
          <cell r="D2415" t="str">
            <v>Лоток ЛК 300.45.60-3</v>
          </cell>
          <cell r="G2415">
            <v>4779.66</v>
          </cell>
        </row>
        <row r="2416">
          <cell r="C2416" t="str">
            <v>"А1" ООО г.Славянск-на-кубани</v>
          </cell>
          <cell r="D2416" t="str">
            <v>Лоток ЛК 75.45.60-4</v>
          </cell>
          <cell r="G2416">
            <v>1332.2</v>
          </cell>
        </row>
        <row r="2417">
          <cell r="C2417" t="str">
            <v>"А1" ООО г.Славянск-на-кубани</v>
          </cell>
          <cell r="D2417" t="str">
            <v>Лоток ЛК 75.45.60-3</v>
          </cell>
          <cell r="G2417">
            <v>1332.2</v>
          </cell>
        </row>
        <row r="2418">
          <cell r="C2418" t="str">
            <v>"А1" ООО г.Славянск-на-кубани</v>
          </cell>
          <cell r="D2418" t="str">
            <v>Лоток ЛК 75.45.60-2</v>
          </cell>
          <cell r="G2418">
            <v>1332.2</v>
          </cell>
        </row>
        <row r="2419">
          <cell r="C2419" t="str">
            <v>"А1" ООО г.Славянск-на-кубани</v>
          </cell>
          <cell r="D2419" t="str">
            <v>Лоток ЛК 75.45.30-1</v>
          </cell>
          <cell r="G2419">
            <v>803.39</v>
          </cell>
        </row>
        <row r="2420">
          <cell r="C2420" t="str">
            <v>"А1" ООО г.Славянск-на-кубани</v>
          </cell>
          <cell r="D2420" t="str">
            <v>Плита перекрытия лотков ПТ75.45.6-12</v>
          </cell>
          <cell r="G2420">
            <v>457.63</v>
          </cell>
        </row>
        <row r="2421">
          <cell r="C2421" t="str">
            <v>"А1" ООО г.Славянск-на-кубани</v>
          </cell>
          <cell r="D2421" t="str">
            <v>Плита перекрытия лотков ПТ75.45.6-6</v>
          </cell>
          <cell r="G2421">
            <v>427.12</v>
          </cell>
        </row>
        <row r="2422">
          <cell r="C2422" t="str">
            <v>"А1" ООО г.Славянск-на-кубани</v>
          </cell>
          <cell r="D2422" t="str">
            <v>Плита перекрытия лотков ПТ75.30.6-15</v>
          </cell>
          <cell r="G2422">
            <v>355.93</v>
          </cell>
        </row>
        <row r="2423">
          <cell r="C2423" t="str">
            <v>"А1" ООО г.Славянск-на-кубани</v>
          </cell>
          <cell r="D2423" t="str">
            <v>Плита перекрытия лотков ПТ75.60.8-15</v>
          </cell>
          <cell r="G2423">
            <v>711.86</v>
          </cell>
        </row>
        <row r="2424">
          <cell r="C2424" t="str">
            <v>"А1" ООО г.Славянск-на-кубани</v>
          </cell>
          <cell r="D2424" t="str">
            <v>Плита перекрытия лотков ПТ75.45.6-15</v>
          </cell>
          <cell r="G2424">
            <v>508.47</v>
          </cell>
        </row>
        <row r="2425">
          <cell r="C2425" t="str">
            <v>"А1" ООО г.Славянск-на-кубани</v>
          </cell>
          <cell r="D2425" t="str">
            <v>Плита перекрытия лотков ПТ75.60.8-9</v>
          </cell>
          <cell r="G2425">
            <v>661.02</v>
          </cell>
        </row>
        <row r="2426">
          <cell r="C2426" t="str">
            <v>"А1" ООО г.Славянск-на-кубани</v>
          </cell>
          <cell r="D2426" t="str">
            <v>Плита перекрытия лотков ПТ75.60.8-15</v>
          </cell>
          <cell r="G2426">
            <v>711.86</v>
          </cell>
        </row>
        <row r="2427">
          <cell r="C2427" t="str">
            <v>"А1" ООО г.Краснодар</v>
          </cell>
          <cell r="D2427" t="str">
            <v>Лоток ЛК 75.45.45-1</v>
          </cell>
          <cell r="G2427">
            <v>1423.73</v>
          </cell>
        </row>
        <row r="2428">
          <cell r="C2428" t="str">
            <v>"А1" ООО г.Краснодар</v>
          </cell>
          <cell r="D2428" t="str">
            <v>Лоток ЛК 300.60.60-3</v>
          </cell>
          <cell r="G2428">
            <v>5491.53</v>
          </cell>
        </row>
        <row r="2429">
          <cell r="C2429" t="str">
            <v>"А1" ООО г.Краснодар</v>
          </cell>
          <cell r="D2429" t="str">
            <v>Лоток ЛК 75.60.60-3</v>
          </cell>
          <cell r="G2429">
            <v>1525.42</v>
          </cell>
        </row>
        <row r="2430">
          <cell r="C2430" t="str">
            <v>"А1" ООО г.Краснодар</v>
          </cell>
          <cell r="D2430" t="str">
            <v>Лоток ЛК 75.60.45-3</v>
          </cell>
          <cell r="G2430">
            <v>1118.6400000000001</v>
          </cell>
        </row>
        <row r="2431">
          <cell r="C2431" t="str">
            <v>"А1" ООО г.Краснодар</v>
          </cell>
          <cell r="D2431" t="str">
            <v>Лоток ЛК 75.60.30-3</v>
          </cell>
          <cell r="G2431">
            <v>1118.6400000000001</v>
          </cell>
        </row>
        <row r="2432">
          <cell r="C2432" t="str">
            <v>"А1" ООО г.Краснодар</v>
          </cell>
          <cell r="D2432" t="str">
            <v>Лоток ЛК 75.60.60-4</v>
          </cell>
          <cell r="G2432">
            <v>1525.42</v>
          </cell>
        </row>
        <row r="2433">
          <cell r="C2433" t="str">
            <v>"А1" ООО г.Краснодар</v>
          </cell>
          <cell r="D2433" t="str">
            <v>Лоток ЛК 300.60.60-4</v>
          </cell>
          <cell r="G2433">
            <v>5593.22</v>
          </cell>
        </row>
        <row r="2434">
          <cell r="C2434" t="str">
            <v>"А1" ООО г.Краснодар</v>
          </cell>
          <cell r="D2434" t="str">
            <v>Лоток ЛК 300.60.45-3</v>
          </cell>
          <cell r="G2434">
            <v>4067.8</v>
          </cell>
        </row>
        <row r="2435">
          <cell r="C2435" t="str">
            <v>"А1" ООО г.Краснодар</v>
          </cell>
          <cell r="D2435" t="str">
            <v>Лоток ЛК 300.60.30-3</v>
          </cell>
          <cell r="G2435">
            <v>4016.95</v>
          </cell>
        </row>
        <row r="2436">
          <cell r="C2436" t="str">
            <v>"А1" ООО г.Краснодар</v>
          </cell>
          <cell r="D2436" t="str">
            <v>Лоток ЛК 300.45.60-4</v>
          </cell>
          <cell r="G2436">
            <v>4779.66</v>
          </cell>
        </row>
        <row r="2437">
          <cell r="C2437" t="str">
            <v>"А1" ООО г.Краснодар</v>
          </cell>
          <cell r="D2437" t="str">
            <v>Лоток ЛК 300.45.60-3</v>
          </cell>
          <cell r="G2437">
            <v>4779.66</v>
          </cell>
        </row>
        <row r="2438">
          <cell r="C2438" t="str">
            <v>"А1" ООО г.Краснодар</v>
          </cell>
          <cell r="D2438" t="str">
            <v>Лоток ЛК 75.45.60-4</v>
          </cell>
          <cell r="G2438">
            <v>1332.2</v>
          </cell>
        </row>
        <row r="2439">
          <cell r="C2439" t="str">
            <v>"А1" ООО г.Краснодар</v>
          </cell>
          <cell r="D2439" t="str">
            <v>Лоток ЛК 75.45.60-3</v>
          </cell>
          <cell r="G2439">
            <v>1332.2</v>
          </cell>
        </row>
        <row r="2440">
          <cell r="C2440" t="str">
            <v>"А1" ООО г.Краснодар</v>
          </cell>
          <cell r="D2440" t="str">
            <v>Лоток ЛК 75.45.60-2</v>
          </cell>
          <cell r="G2440">
            <v>1332.2</v>
          </cell>
        </row>
        <row r="2441">
          <cell r="C2441" t="str">
            <v>"А1" ООО г.Краснодар</v>
          </cell>
          <cell r="D2441" t="str">
            <v>Лоток ЛК 75.45.30-1</v>
          </cell>
          <cell r="G2441">
            <v>803.39</v>
          </cell>
        </row>
        <row r="2442">
          <cell r="C2442" t="str">
            <v>"А1" ООО г.Краснодар</v>
          </cell>
          <cell r="D2442" t="str">
            <v>Плита перекрытия лотков ПТ75.45.6-12</v>
          </cell>
          <cell r="G2442">
            <v>457.63</v>
          </cell>
        </row>
        <row r="2443">
          <cell r="C2443" t="str">
            <v>"А1" ООО г.Краснодар</v>
          </cell>
          <cell r="D2443" t="str">
            <v>Плита перекрытия лотков ПТ75.45.6-6</v>
          </cell>
          <cell r="G2443">
            <v>427.12</v>
          </cell>
        </row>
        <row r="2444">
          <cell r="C2444" t="str">
            <v>"А1" ООО г.Краснодар</v>
          </cell>
          <cell r="D2444" t="str">
            <v>Плита перекрытия лотков ПТ75.30.6-15</v>
          </cell>
          <cell r="G2444">
            <v>355.93</v>
          </cell>
        </row>
        <row r="2445">
          <cell r="C2445" t="str">
            <v>"А1" ООО г.Краснодар</v>
          </cell>
          <cell r="D2445" t="str">
            <v>Плита перекрытия лотков ПТ75.60.8-15</v>
          </cell>
          <cell r="G2445">
            <v>711.86</v>
          </cell>
        </row>
        <row r="2446">
          <cell r="C2446" t="str">
            <v>"А1" ООО г.Краснодар</v>
          </cell>
          <cell r="D2446" t="str">
            <v>Плита перекрытия лотков ПТ75.45.6-15</v>
          </cell>
          <cell r="G2446">
            <v>508.47</v>
          </cell>
        </row>
        <row r="2447">
          <cell r="C2447" t="str">
            <v>"А1" ООО г.Краснодар</v>
          </cell>
          <cell r="D2447" t="str">
            <v>Плита перекрытия лотков ПТ75.60.8-9</v>
          </cell>
          <cell r="G2447">
            <v>661.02</v>
          </cell>
        </row>
        <row r="2448">
          <cell r="C2448" t="str">
            <v>"А1" ООО г.Краснодар</v>
          </cell>
          <cell r="D2448" t="str">
            <v>Плита перекрытия лотков ПТ75.60.8-15</v>
          </cell>
          <cell r="G2448">
            <v>711.86</v>
          </cell>
        </row>
        <row r="2449">
          <cell r="C2449" t="str">
            <v>ООО ПФ "ДорМеталл", ст-ца Воронежская</v>
          </cell>
          <cell r="D2449" t="str">
            <v>Плита под дорожный знак 1,0*1,0*0,1</v>
          </cell>
          <cell r="G2449">
            <v>833.9</v>
          </cell>
        </row>
        <row r="2450">
          <cell r="C2450" t="str">
            <v>ООО ПФ "ДорМеталл", ст-ца Воронежская</v>
          </cell>
          <cell r="D2450" t="str">
            <v>12 ДД /300-0,8-1,47/DB80 (длина 6 м)</v>
          </cell>
          <cell r="G2450">
            <v>26440.677966101695</v>
          </cell>
        </row>
        <row r="2451">
          <cell r="C2451" t="str">
            <v>ООО ПФ "ДорМеталл", ст-ца Воронежская</v>
          </cell>
          <cell r="D2451" t="str">
            <v>12 ДД /300-0,8-1,47/DB80 (длина 4 м)</v>
          </cell>
          <cell r="G2451">
            <v>17627.118644067799</v>
          </cell>
        </row>
        <row r="2452">
          <cell r="C2452" t="str">
            <v>ООО ПФ "ДорМеталл", ст-ца Воронежская</v>
          </cell>
          <cell r="D2452" t="str">
            <v>12 ДД /300-0,8-1,47/DB80 (длина 2 м)</v>
          </cell>
          <cell r="G2452">
            <v>8813.5593220338997</v>
          </cell>
        </row>
        <row r="2453">
          <cell r="C2453" t="str">
            <v>ООО ПФ "ДорМеталл", ст-ца Воронежская</v>
          </cell>
          <cell r="D2453" t="str">
            <v>12 ДД /300-0,8-1,47/DB80 - н/к (длина 4+4=8 м)</v>
          </cell>
          <cell r="G2453">
            <v>35254.237288135599</v>
          </cell>
        </row>
        <row r="2454">
          <cell r="C2454" t="str">
            <v>ООО ПФ "ДорМеталл", ст-ца Воронежская</v>
          </cell>
          <cell r="D2454" t="str">
            <v>12 ДД /300-0,8-1,47/DB80 - переходной на 12 ДД/700-1,1-1,1/DB110 (длина 4 м)</v>
          </cell>
          <cell r="G2454">
            <v>30067.796610169495</v>
          </cell>
        </row>
        <row r="2455">
          <cell r="C2455" t="str">
            <v>ООО ПФ "ДорМеталл", ст-ца Воронежская</v>
          </cell>
          <cell r="D2455" t="str">
            <v>12 ДД /700-1,1-1,1/DB110 (длина 6 м)</v>
          </cell>
          <cell r="G2455">
            <v>42152.542372881355</v>
          </cell>
        </row>
        <row r="2456">
          <cell r="C2456" t="str">
            <v>ООО ПФ "ДорМеталл", ст-ца Воронежская</v>
          </cell>
          <cell r="D2456" t="str">
            <v>12 ДД /700-1,1-1,1/DB110 (длина 4 м)</v>
          </cell>
          <cell r="G2456">
            <v>28101.69491525424</v>
          </cell>
        </row>
        <row r="2457">
          <cell r="C2457" t="str">
            <v>ООО ПФ "ДорМеталл", ст-ца Воронежская</v>
          </cell>
          <cell r="D2457" t="str">
            <v>12 ДД /700-1,1-1,1/DB110 (длина 2 м)</v>
          </cell>
          <cell r="G2457">
            <v>14050.84745762712</v>
          </cell>
        </row>
        <row r="2458">
          <cell r="C2458" t="str">
            <v>ООО "Афипский Завод ЖБИ"</v>
          </cell>
          <cell r="D2458" t="str">
            <v>Кольцо опорное КО-6</v>
          </cell>
          <cell r="G2458">
            <v>338.98</v>
          </cell>
        </row>
        <row r="2459">
          <cell r="C2459" t="str">
            <v>ООО "Афипский Завод ЖБИ"</v>
          </cell>
          <cell r="D2459" t="str">
            <v>Кольцо КС 7-3</v>
          </cell>
          <cell r="G2459">
            <v>720.34</v>
          </cell>
        </row>
        <row r="2460">
          <cell r="C2460" t="str">
            <v>ООО "Афипский Завод ЖБИ"</v>
          </cell>
          <cell r="D2460" t="str">
            <v>Кольцо КС 7-6</v>
          </cell>
          <cell r="G2460">
            <v>1228.81</v>
          </cell>
        </row>
        <row r="2461">
          <cell r="C2461" t="str">
            <v>ООО "Афипский Завод ЖБИ"</v>
          </cell>
          <cell r="D2461" t="str">
            <v>Кольцо КС 7-9</v>
          </cell>
          <cell r="G2461">
            <v>1440.68</v>
          </cell>
        </row>
        <row r="2462">
          <cell r="C2462" t="str">
            <v>ООО "Афипский Завод ЖБИ"</v>
          </cell>
          <cell r="D2462" t="str">
            <v>Кольцо КС 10-3</v>
          </cell>
          <cell r="G2462">
            <v>847.46</v>
          </cell>
        </row>
        <row r="2463">
          <cell r="C2463" t="str">
            <v>ООО "Афипский Завод ЖБИ"</v>
          </cell>
          <cell r="D2463" t="str">
            <v>Кольцо КС 10-6</v>
          </cell>
          <cell r="G2463">
            <v>1355.93</v>
          </cell>
        </row>
        <row r="2464">
          <cell r="C2464" t="str">
            <v>ООО "Афипский Завод ЖБИ"</v>
          </cell>
          <cell r="D2464" t="str">
            <v>Кольцо КС 10-9</v>
          </cell>
          <cell r="G2464">
            <v>1652.54</v>
          </cell>
        </row>
        <row r="2465">
          <cell r="C2465" t="str">
            <v>ООО "Афипский Завод ЖБИ"</v>
          </cell>
          <cell r="D2465" t="str">
            <v>Кольцо КС 10-9а</v>
          </cell>
          <cell r="G2465">
            <v>1949.15</v>
          </cell>
        </row>
        <row r="2466">
          <cell r="C2466" t="str">
            <v>ООО "Афипский Завод ЖБИ"</v>
          </cell>
          <cell r="D2466" t="str">
            <v>Кольцо КС 15-6</v>
          </cell>
          <cell r="G2466">
            <v>2118.64</v>
          </cell>
        </row>
        <row r="2467">
          <cell r="C2467" t="str">
            <v>ООО "Афипский Завод ЖБИ"</v>
          </cell>
          <cell r="D2467" t="str">
            <v>Кольцо КС 15-9</v>
          </cell>
          <cell r="G2467">
            <v>2627.12</v>
          </cell>
        </row>
        <row r="2468">
          <cell r="C2468" t="str">
            <v>ООО "Афипский Завод ЖБИ"</v>
          </cell>
          <cell r="D2468" t="str">
            <v>Кольцо КС 15-9А</v>
          </cell>
          <cell r="G2468">
            <v>3135.59</v>
          </cell>
        </row>
        <row r="2469">
          <cell r="C2469" t="str">
            <v>ООО "Афипский Завод ЖБИ"</v>
          </cell>
          <cell r="D2469" t="str">
            <v>Кольцо КС 15-9Б</v>
          </cell>
          <cell r="G2469">
            <v>2881.36</v>
          </cell>
        </row>
        <row r="2470">
          <cell r="C2470" t="str">
            <v>ООО "Афипский Завод ЖБИ"</v>
          </cell>
          <cell r="D2470" t="str">
            <v>Кольцо КС 20-6</v>
          </cell>
          <cell r="G2470">
            <v>3559.32</v>
          </cell>
        </row>
        <row r="2471">
          <cell r="C2471" t="str">
            <v>ООО "Афипский Завод ЖБИ"</v>
          </cell>
          <cell r="D2471" t="str">
            <v>Кольцо КС 20-9</v>
          </cell>
          <cell r="G2471">
            <v>4406.78</v>
          </cell>
        </row>
        <row r="2472">
          <cell r="C2472" t="str">
            <v>ООО "Афипский Завод ЖБИ"</v>
          </cell>
          <cell r="D2472" t="str">
            <v>Кольцо КС 20-9Б</v>
          </cell>
          <cell r="G2472">
            <v>4491.53</v>
          </cell>
        </row>
        <row r="2473">
          <cell r="C2473" t="str">
            <v>ООО "Афипский Завод ЖБИ"</v>
          </cell>
          <cell r="D2473" t="str">
            <v>ККС-2(80)ВН</v>
          </cell>
          <cell r="G2473">
            <v>5932.2</v>
          </cell>
        </row>
        <row r="2474">
          <cell r="C2474" t="str">
            <v>ООО "Афипский Завод ЖБИ"</v>
          </cell>
          <cell r="D2474" t="str">
            <v>ККС-3(80)ВН</v>
          </cell>
          <cell r="G2474">
            <v>8898.31</v>
          </cell>
        </row>
        <row r="2475">
          <cell r="C2475" t="str">
            <v>ООО "Афипский Завод ЖБИ"</v>
          </cell>
          <cell r="D2475" t="str">
            <v>ККС-4(80)ВН</v>
          </cell>
          <cell r="G2475">
            <v>12711.86</v>
          </cell>
        </row>
        <row r="2476">
          <cell r="C2476" t="str">
            <v>ООО "Афипский Завод ЖБИ"</v>
          </cell>
          <cell r="D2476" t="str">
            <v>БР100.20.8</v>
          </cell>
          <cell r="G2476">
            <v>152.54</v>
          </cell>
        </row>
        <row r="2477">
          <cell r="C2477" t="str">
            <v>ООО "Афипский Завод ЖБИ"</v>
          </cell>
          <cell r="D2477" t="str">
            <v>БР100.30.15</v>
          </cell>
          <cell r="G2477">
            <v>288.14</v>
          </cell>
        </row>
        <row r="2478">
          <cell r="C2478" t="str">
            <v>ООО "Афипский Завод ЖБИ"</v>
          </cell>
          <cell r="D2478" t="str">
            <v>Плита ПН 10(квадрат)</v>
          </cell>
          <cell r="G2478">
            <v>2381.36</v>
          </cell>
        </row>
        <row r="2479">
          <cell r="C2479" t="str">
            <v>ООО "Афипский Завод ЖБИ"</v>
          </cell>
          <cell r="D2479" t="str">
            <v>Плита ПН 10(круглая)</v>
          </cell>
          <cell r="G2479">
            <v>1262.71</v>
          </cell>
        </row>
        <row r="2480">
          <cell r="C2480" t="str">
            <v>ООО "Афипский Завод ЖБИ"</v>
          </cell>
          <cell r="D2480" t="str">
            <v>Плита ПН 15(круглая) ф1680х120</v>
          </cell>
          <cell r="G2480">
            <v>2898.31</v>
          </cell>
        </row>
        <row r="2481">
          <cell r="C2481" t="str">
            <v>ООО "Афипский Завод ЖБИ"</v>
          </cell>
          <cell r="D2481" t="str">
            <v>Плита ПН 15(круглая) ф2200х120</v>
          </cell>
          <cell r="G2481">
            <v>4915.25</v>
          </cell>
        </row>
        <row r="2482">
          <cell r="C2482" t="str">
            <v>ООО "Афипский Завод ЖБИ"</v>
          </cell>
          <cell r="D2482" t="str">
            <v>Плита ПН 20(квадрат) 2,5х2,5.01</v>
          </cell>
          <cell r="G2482">
            <v>8050.85</v>
          </cell>
        </row>
        <row r="2483">
          <cell r="C2483" t="str">
            <v>ООО "Афипский Завод ЖБИ"</v>
          </cell>
          <cell r="D2483" t="str">
            <v>Плита ПН 20(круглая) ф2300х100</v>
          </cell>
          <cell r="G2483">
            <v>5432.2</v>
          </cell>
        </row>
        <row r="2484">
          <cell r="C2484" t="str">
            <v>ООО "Афипский Завод ЖБИ"</v>
          </cell>
          <cell r="D2484" t="str">
            <v>Плита ПП 10-1(круглая) ф1160х150</v>
          </cell>
          <cell r="G2484">
            <v>847.46</v>
          </cell>
        </row>
        <row r="2485">
          <cell r="C2485" t="str">
            <v>ООО "Афипский Завод ЖБИ"</v>
          </cell>
          <cell r="D2485" t="str">
            <v>Плита ПП 10-2(круглая) ф1160х150</v>
          </cell>
          <cell r="G2485">
            <v>1262.71</v>
          </cell>
        </row>
        <row r="2486">
          <cell r="C2486" t="str">
            <v>ООО "Афипский Завод ЖБИ"</v>
          </cell>
          <cell r="D2486" t="str">
            <v>Плита 1ПП 15-1(круглая) ф1680х150</v>
          </cell>
          <cell r="G2486">
            <v>2457.63</v>
          </cell>
        </row>
        <row r="2487">
          <cell r="C2487" t="str">
            <v>ООО "Афипский Завод ЖБИ"</v>
          </cell>
          <cell r="D2487" t="str">
            <v>Плита 1ПП 15-2(круглая) ф1680х150</v>
          </cell>
          <cell r="G2487">
            <v>2805.08</v>
          </cell>
        </row>
        <row r="2488">
          <cell r="C2488" t="str">
            <v>ООО "Афипский Завод ЖБИ"</v>
          </cell>
          <cell r="D2488" t="str">
            <v>Плита 2ПП 15-1(круглая) ф1680х150</v>
          </cell>
          <cell r="G2488">
            <v>2457.63</v>
          </cell>
        </row>
        <row r="2489">
          <cell r="C2489" t="str">
            <v>ООО "Афипский Завод ЖБИ"</v>
          </cell>
          <cell r="D2489" t="str">
            <v>Плита 2ПП 15-2(круглая) ф1680х150</v>
          </cell>
          <cell r="G2489">
            <v>2805.08</v>
          </cell>
        </row>
        <row r="2490">
          <cell r="C2490" t="str">
            <v>ООО "Афипский Завод ЖБИ"</v>
          </cell>
          <cell r="D2490" t="str">
            <v>Плита 1ПП 20-1(круглая) ф2200х200</v>
          </cell>
          <cell r="G2490">
            <v>4915.25</v>
          </cell>
        </row>
        <row r="2491">
          <cell r="C2491" t="str">
            <v>ООО "Афипский Завод ЖБИ"</v>
          </cell>
          <cell r="D2491" t="str">
            <v>Плита 1ПП 20-1(круглая) ф2215х150</v>
          </cell>
          <cell r="G2491">
            <v>5000</v>
          </cell>
        </row>
        <row r="2492">
          <cell r="C2492" t="str">
            <v>ООО "Афипский Завод ЖБИ"</v>
          </cell>
          <cell r="D2492" t="str">
            <v>Плита 1ПП 20-2(круглая) ф2200х200</v>
          </cell>
          <cell r="G2492">
            <v>5254.24</v>
          </cell>
        </row>
        <row r="2493">
          <cell r="C2493" t="str">
            <v>ООО "Афипский Завод ЖБИ"</v>
          </cell>
          <cell r="D2493" t="str">
            <v>Плита 1ПП 20-2(круглая) ф2215х150</v>
          </cell>
          <cell r="G2493">
            <v>6088.98</v>
          </cell>
        </row>
        <row r="2494">
          <cell r="C2494" t="str">
            <v>ООО "Афипский Завод ЖБИ"</v>
          </cell>
          <cell r="D2494" t="str">
            <v>Плита 2ПП 20-1(круглая) ф2200х200</v>
          </cell>
          <cell r="G2494">
            <v>4915.25</v>
          </cell>
        </row>
        <row r="2495">
          <cell r="C2495" t="str">
            <v>ООО "Афипский Завод ЖБИ"</v>
          </cell>
          <cell r="D2495" t="str">
            <v>Плита 2ПП 20-1(круглая) ф2215х150</v>
          </cell>
          <cell r="G2495">
            <v>5084.75</v>
          </cell>
        </row>
        <row r="2496">
          <cell r="C2496" t="str">
            <v>ООО "Афипский Завод ЖБИ"</v>
          </cell>
          <cell r="D2496" t="str">
            <v>Плита 2ПП 20-2(круглая) ф2200х200</v>
          </cell>
          <cell r="G2496">
            <v>5254.24</v>
          </cell>
        </row>
        <row r="2497">
          <cell r="C2497" t="str">
            <v>ООО "Афипский Завод ЖБИ"</v>
          </cell>
          <cell r="D2497" t="str">
            <v>Плита 2ПП 20-2(круглая) ф2215х150</v>
          </cell>
          <cell r="G2497">
            <v>5423.73</v>
          </cell>
        </row>
        <row r="2498">
          <cell r="C2498" t="str">
            <v>ООО "Афипский Завод ЖБИ"</v>
          </cell>
          <cell r="D2498" t="str">
            <v>Плита 4ПП 20-2(КЦП1.20.Н) круглая ф2215х1500</v>
          </cell>
          <cell r="G2498">
            <v>5338.98</v>
          </cell>
        </row>
        <row r="2499">
          <cell r="C2499" t="str">
            <v>ООО "Афипский Завод ЖБИ"</v>
          </cell>
          <cell r="D2499" t="str">
            <v>Лоток Л 2-8/2</v>
          </cell>
          <cell r="G2499">
            <v>2457.63</v>
          </cell>
        </row>
        <row r="2500">
          <cell r="C2500" t="str">
            <v>ООО "Афипский Завод ЖБИ"</v>
          </cell>
          <cell r="D2500" t="str">
            <v>Лоток Л 2д-8</v>
          </cell>
          <cell r="G2500">
            <v>550.85</v>
          </cell>
        </row>
        <row r="2501">
          <cell r="C2501" t="str">
            <v>ООО "Афипский Завод ЖБИ"</v>
          </cell>
          <cell r="D2501" t="str">
            <v>Лоток Л 2д-15</v>
          </cell>
          <cell r="G2501">
            <v>648.30999999999995</v>
          </cell>
        </row>
        <row r="2502">
          <cell r="C2502" t="str">
            <v>ООО "Афипский Завод ЖБИ"</v>
          </cell>
          <cell r="D2502" t="str">
            <v>Лоток Л 3д-8</v>
          </cell>
          <cell r="G2502">
            <v>889.83</v>
          </cell>
        </row>
        <row r="2503">
          <cell r="C2503" t="str">
            <v>ООО "Афипский Завод ЖБИ"</v>
          </cell>
          <cell r="D2503" t="str">
            <v>Лоток Л 4д-8</v>
          </cell>
          <cell r="G2503">
            <v>1012.71</v>
          </cell>
        </row>
        <row r="2504">
          <cell r="C2504" t="str">
            <v>ООО "Афипский Завод ЖБИ"</v>
          </cell>
          <cell r="D2504" t="str">
            <v>Лоток Л 4д-15</v>
          </cell>
          <cell r="G2504">
            <v>1046.6099999999999</v>
          </cell>
        </row>
        <row r="2505">
          <cell r="C2505" t="str">
            <v>ООО "Афипский Завод ЖБИ"</v>
          </cell>
          <cell r="D2505" t="str">
            <v>Лоток Л 2-15/2</v>
          </cell>
          <cell r="G2505">
            <v>2576.27</v>
          </cell>
        </row>
        <row r="2506">
          <cell r="C2506" t="str">
            <v>ООО "Афипский Завод ЖБИ"</v>
          </cell>
          <cell r="D2506" t="str">
            <v>Лоток Л 3-8/2</v>
          </cell>
          <cell r="G2506">
            <v>3461.86</v>
          </cell>
        </row>
        <row r="2507">
          <cell r="C2507" t="str">
            <v>ООО "Афипский Завод ЖБИ"</v>
          </cell>
          <cell r="D2507" t="str">
            <v>Лоток Л 3-8-1*</v>
          </cell>
          <cell r="G2507">
            <v>3487.29</v>
          </cell>
        </row>
        <row r="2508">
          <cell r="C2508" t="str">
            <v>ООО "Афипский Завод ЖБИ"</v>
          </cell>
          <cell r="D2508" t="str">
            <v>Лоток Л 3-15/2</v>
          </cell>
          <cell r="G2508">
            <v>3898.31</v>
          </cell>
        </row>
        <row r="2509">
          <cell r="C2509" t="str">
            <v>ООО "Афипский Завод ЖБИ"</v>
          </cell>
          <cell r="D2509" t="str">
            <v>Лоток Л 4-8/2</v>
          </cell>
          <cell r="G2509">
            <v>4021.19</v>
          </cell>
        </row>
        <row r="2510">
          <cell r="C2510" t="str">
            <v>ООО "Афипский Завод ЖБИ"</v>
          </cell>
          <cell r="D2510" t="str">
            <v>Лоток Л 4-15/2</v>
          </cell>
          <cell r="G2510">
            <v>4156.78</v>
          </cell>
        </row>
        <row r="2511">
          <cell r="C2511" t="str">
            <v>ООО "Афипский Завод ЖБИ"</v>
          </cell>
          <cell r="D2511" t="str">
            <v>Лоток Л 5-8/2(М200)</v>
          </cell>
          <cell r="G2511">
            <v>4677.97</v>
          </cell>
        </row>
        <row r="2512">
          <cell r="C2512" t="str">
            <v>ООО "Афипский Завод ЖБИ"</v>
          </cell>
          <cell r="D2512" t="str">
            <v>Лоток Л 5-8/2(М300)</v>
          </cell>
          <cell r="G2512">
            <v>4766.95</v>
          </cell>
        </row>
        <row r="2513">
          <cell r="C2513" t="str">
            <v>ООО "Афипский Завод ЖБИ"</v>
          </cell>
          <cell r="D2513" t="str">
            <v>Лоток Л 5-15/2</v>
          </cell>
          <cell r="G2513">
            <v>4809.32</v>
          </cell>
        </row>
        <row r="2514">
          <cell r="C2514" t="str">
            <v>ООО "Афипский Завод ЖБИ"</v>
          </cell>
          <cell r="D2514" t="str">
            <v>Лоток Л 5д-8</v>
          </cell>
          <cell r="G2514">
            <v>1169.49</v>
          </cell>
        </row>
        <row r="2515">
          <cell r="C2515" t="str">
            <v>ООО "Афипский Завод ЖБИ"</v>
          </cell>
          <cell r="D2515" t="str">
            <v>Лоток Л 6д-5</v>
          </cell>
          <cell r="G2515">
            <v>1237.29</v>
          </cell>
        </row>
        <row r="2516">
          <cell r="C2516" t="str">
            <v>ООО "Афипский Завод ЖБИ"</v>
          </cell>
          <cell r="D2516" t="str">
            <v>Лоток Л 6д-8</v>
          </cell>
          <cell r="G2516">
            <v>1360.17</v>
          </cell>
        </row>
        <row r="2517">
          <cell r="C2517" t="str">
            <v>ООО "Афипский Завод ЖБИ"</v>
          </cell>
          <cell r="D2517" t="str">
            <v>Лоток Л 6д-15</v>
          </cell>
          <cell r="G2517">
            <v>1572.03</v>
          </cell>
        </row>
        <row r="2518">
          <cell r="C2518" t="str">
            <v>ООО "Афипский Завод ЖБИ"</v>
          </cell>
          <cell r="D2518" t="str">
            <v>Лоток Л-6-5/2</v>
          </cell>
          <cell r="G2518">
            <v>4860.17</v>
          </cell>
        </row>
        <row r="2519">
          <cell r="C2519" t="str">
            <v>ООО "Афипский Завод ЖБИ"</v>
          </cell>
          <cell r="D2519" t="str">
            <v>Лоток Л-6-8/2</v>
          </cell>
          <cell r="G2519">
            <v>5470.34</v>
          </cell>
        </row>
        <row r="2520">
          <cell r="C2520" t="str">
            <v>ООО "Афипский Завод ЖБИ"</v>
          </cell>
          <cell r="D2520" t="str">
            <v>Лоток Л-6-15/2</v>
          </cell>
          <cell r="G2520">
            <v>6084.75</v>
          </cell>
        </row>
        <row r="2521">
          <cell r="C2521" t="str">
            <v>ООО "Афипский Завод ЖБИ"</v>
          </cell>
          <cell r="D2521" t="str">
            <v>Лоток Л 7д-8</v>
          </cell>
          <cell r="G2521">
            <v>1648.31</v>
          </cell>
        </row>
        <row r="2522">
          <cell r="C2522" t="str">
            <v>ООО "Афипский Завод ЖБИ"</v>
          </cell>
          <cell r="D2522" t="str">
            <v>Лоток Л 7д-15</v>
          </cell>
          <cell r="G2522">
            <v>1775.42</v>
          </cell>
        </row>
        <row r="2523">
          <cell r="C2523" t="str">
            <v>ООО "Афипский Завод ЖБИ"</v>
          </cell>
          <cell r="D2523" t="str">
            <v>Лоток Л 7-5/2</v>
          </cell>
          <cell r="G2523">
            <v>5453.39</v>
          </cell>
        </row>
        <row r="2524">
          <cell r="C2524" t="str">
            <v>ООО "Афипский Завод ЖБИ"</v>
          </cell>
          <cell r="D2524" t="str">
            <v>Лоток Л 7-8/2</v>
          </cell>
          <cell r="G2524">
            <v>6055.08</v>
          </cell>
        </row>
        <row r="2525">
          <cell r="C2525" t="str">
            <v>ООО "Афипский Завод ЖБИ"</v>
          </cell>
          <cell r="D2525" t="str">
            <v>Лоток Л 7-11/2</v>
          </cell>
          <cell r="G2525">
            <v>6487.29</v>
          </cell>
        </row>
        <row r="2526">
          <cell r="C2526" t="str">
            <v>ООО "Афипский Завод ЖБИ"</v>
          </cell>
          <cell r="D2526" t="str">
            <v>Лоток Л 7-15/2</v>
          </cell>
          <cell r="G2526">
            <v>6707.63</v>
          </cell>
        </row>
        <row r="2527">
          <cell r="C2527" t="str">
            <v>ООО "Афипский Завод ЖБИ"</v>
          </cell>
          <cell r="D2527" t="str">
            <v>Лоток ЛТ1</v>
          </cell>
          <cell r="G2527">
            <v>13559.32</v>
          </cell>
        </row>
        <row r="2528">
          <cell r="C2528" t="str">
            <v>ООО "Афипский Завод ЖБИ"</v>
          </cell>
          <cell r="D2528" t="str">
            <v>Лоток Лу 3-8-1</v>
          </cell>
          <cell r="G2528">
            <v>3559.32</v>
          </cell>
        </row>
        <row r="2529">
          <cell r="C2529" t="str">
            <v>ООО "Афипский Завод ЖБИ"</v>
          </cell>
          <cell r="D2529" t="str">
            <v>Лоток Лу 3-8-1н</v>
          </cell>
          <cell r="G2529">
            <v>3813.56</v>
          </cell>
        </row>
        <row r="2530">
          <cell r="C2530" t="str">
            <v>ООО "Афипский Завод ЖБИ"</v>
          </cell>
          <cell r="D2530" t="str">
            <v>Лоток Л 3-8-5</v>
          </cell>
          <cell r="G2530">
            <v>24576.27</v>
          </cell>
        </row>
        <row r="2531">
          <cell r="C2531" t="str">
            <v>ООО "Афипский Завод ЖБИ"</v>
          </cell>
          <cell r="D2531" t="str">
            <v xml:space="preserve">Лоток УБК-2а </v>
          </cell>
          <cell r="G2531">
            <v>1652.54</v>
          </cell>
        </row>
        <row r="2532">
          <cell r="C2532" t="str">
            <v>ООО "Афипский Завод ЖБИ"</v>
          </cell>
          <cell r="D2532" t="str">
            <v>Плита перекрытия лотка П4-15</v>
          </cell>
          <cell r="G2532">
            <v>406.78</v>
          </cell>
        </row>
        <row r="2533">
          <cell r="C2533" t="str">
            <v>ООО "Афипский Завод ЖБИ"</v>
          </cell>
          <cell r="D2533" t="str">
            <v>Плита перекрытия лотка П5-8/2</v>
          </cell>
          <cell r="G2533">
            <v>817.8</v>
          </cell>
        </row>
        <row r="2534">
          <cell r="C2534" t="str">
            <v>ООО "Афипский Завод ЖБИ"</v>
          </cell>
          <cell r="D2534" t="str">
            <v>Плита перекрытия лотка П5-8</v>
          </cell>
          <cell r="G2534">
            <v>1525.42</v>
          </cell>
        </row>
        <row r="2535">
          <cell r="C2535" t="str">
            <v>ООО "Афипский Завод ЖБИ"</v>
          </cell>
          <cell r="D2535" t="str">
            <v>Плита перекрытия лотка П6-15</v>
          </cell>
          <cell r="G2535">
            <v>2237.29</v>
          </cell>
        </row>
        <row r="2536">
          <cell r="C2536" t="str">
            <v>ООО "Афипский Завод ЖБИ"</v>
          </cell>
          <cell r="D2536" t="str">
            <v>Плита перекрытия лотка П7-5</v>
          </cell>
          <cell r="G2536">
            <v>2563.56</v>
          </cell>
        </row>
        <row r="2537">
          <cell r="C2537" t="str">
            <v>ООО "Афипский Завод ЖБИ"</v>
          </cell>
          <cell r="D2537" t="str">
            <v>Плита перекрытия лотка П8д-8</v>
          </cell>
          <cell r="G2537">
            <v>855.93</v>
          </cell>
        </row>
        <row r="2538">
          <cell r="C2538" t="str">
            <v>ООО "Афипский Завод ЖБИ"</v>
          </cell>
          <cell r="D2538" t="str">
            <v>Плита перекрытия лотка П8-8</v>
          </cell>
          <cell r="G2538">
            <v>2944.92</v>
          </cell>
        </row>
        <row r="2539">
          <cell r="C2539" t="str">
            <v>ООО "Афипский Завод ЖБИ"</v>
          </cell>
          <cell r="D2539" t="str">
            <v>Плита перекрытия лотка П8-11</v>
          </cell>
          <cell r="G2539">
            <v>3411.02</v>
          </cell>
        </row>
        <row r="2540">
          <cell r="C2540" t="str">
            <v>ООО "Афипский Завод ЖБИ"</v>
          </cell>
          <cell r="D2540" t="str">
            <v>Плита перекрытия лотка П9д-15</v>
          </cell>
          <cell r="G2540">
            <v>1025.42</v>
          </cell>
        </row>
        <row r="2541">
          <cell r="C2541" t="str">
            <v>ООО "Афипский Завод ЖБИ"</v>
          </cell>
          <cell r="D2541" t="str">
            <v>Плита перекрытия лотка П11-8</v>
          </cell>
          <cell r="G2541">
            <v>4258.47</v>
          </cell>
        </row>
        <row r="2542">
          <cell r="C2542" t="str">
            <v>ООО "Афипский Завод ЖБИ"</v>
          </cell>
          <cell r="D2542" t="str">
            <v>Плита перекрытия лотка П11д-8</v>
          </cell>
          <cell r="G2542">
            <v>1161.02</v>
          </cell>
        </row>
        <row r="2543">
          <cell r="C2543" t="str">
            <v>ООО "Афипский Завод ЖБИ"</v>
          </cell>
          <cell r="D2543" t="str">
            <v>Плита перекрытия лотка П15-8</v>
          </cell>
          <cell r="G2543">
            <v>6631.36</v>
          </cell>
        </row>
        <row r="2544">
          <cell r="C2544" t="str">
            <v>ООО "Афипский Завод ЖБИ"</v>
          </cell>
          <cell r="D2544" t="str">
            <v>Плита перекрытия лотка П15д-8</v>
          </cell>
          <cell r="G2544">
            <v>1707.63</v>
          </cell>
        </row>
        <row r="2545">
          <cell r="C2545" t="str">
            <v>ООО "Афипский Завод ЖБИ"</v>
          </cell>
          <cell r="D2545" t="str">
            <v>Плита лотка П3-8</v>
          </cell>
          <cell r="G2545">
            <v>288.14</v>
          </cell>
        </row>
        <row r="2546">
          <cell r="C2546" t="str">
            <v>ООО "Афипский Завод ЖБИ"</v>
          </cell>
          <cell r="D2546" t="str">
            <v>Плита лотка П3-8а</v>
          </cell>
          <cell r="G2546">
            <v>322.02999999999997</v>
          </cell>
        </row>
        <row r="2547">
          <cell r="C2547" t="str">
            <v>ООО "Афипский Завод ЖБИ"</v>
          </cell>
          <cell r="D2547" t="str">
            <v>Плита лотка П6-15б</v>
          </cell>
          <cell r="G2547">
            <v>2775.42</v>
          </cell>
        </row>
        <row r="2548">
          <cell r="C2548" t="str">
            <v>ООО "Афипский Завод ЖБИ"</v>
          </cell>
          <cell r="D2548" t="str">
            <v>Плита лотка П8-8*</v>
          </cell>
          <cell r="G2548">
            <v>3843.22</v>
          </cell>
        </row>
        <row r="2549">
          <cell r="C2549" t="str">
            <v>ООО "Афипский Завод ЖБИ"</v>
          </cell>
          <cell r="D2549" t="str">
            <v>Плита лотка П8-8/2</v>
          </cell>
          <cell r="G2549">
            <v>1538.14</v>
          </cell>
        </row>
        <row r="2550">
          <cell r="C2550" t="str">
            <v>ООО "Афипский Завод ЖБИ"</v>
          </cell>
          <cell r="D2550" t="str">
            <v>Плита лотка П9-15(2990х1160х120)</v>
          </cell>
          <cell r="G2550">
            <v>3877.12</v>
          </cell>
        </row>
        <row r="2551">
          <cell r="C2551" t="str">
            <v>ООО "Афипский Завод ЖБИ"</v>
          </cell>
          <cell r="D2551" t="str">
            <v>Плита лотка П9-15(2990х1160х160)</v>
          </cell>
          <cell r="G2551">
            <v>4864.41</v>
          </cell>
        </row>
        <row r="2552">
          <cell r="C2552" t="str">
            <v>ООО "Афипский Завод ЖБИ"</v>
          </cell>
          <cell r="D2552" t="str">
            <v>Плита лотка П9-15б(2990х1160х120)</v>
          </cell>
          <cell r="G2552">
            <v>4088.98</v>
          </cell>
        </row>
        <row r="2553">
          <cell r="C2553" t="str">
            <v>ООО "Афипский Завод ЖБИ"</v>
          </cell>
          <cell r="D2553" t="str">
            <v>Плита лотка П12-15</v>
          </cell>
          <cell r="G2553">
            <v>6567.8</v>
          </cell>
        </row>
        <row r="2554">
          <cell r="C2554" t="str">
            <v>ООО "Афипский Завод ЖБИ"</v>
          </cell>
          <cell r="D2554" t="str">
            <v>Плита лотка П27-8</v>
          </cell>
          <cell r="G2554">
            <v>22737.29</v>
          </cell>
        </row>
        <row r="2555">
          <cell r="C2555" t="str">
            <v>ООО "Афипский Завод ЖБИ"</v>
          </cell>
          <cell r="D2555" t="str">
            <v>Плита лотка П5д-8</v>
          </cell>
          <cell r="G2555">
            <v>491.53</v>
          </cell>
        </row>
        <row r="2556">
          <cell r="C2556" t="str">
            <v>ООО "Афипский Завод ЖБИ"</v>
          </cell>
          <cell r="D2556" t="str">
            <v>Плита лотка П5д-8а</v>
          </cell>
          <cell r="G2556">
            <v>529.66</v>
          </cell>
        </row>
        <row r="2557">
          <cell r="C2557" t="str">
            <v>ООО "Афипский Завод ЖБИ"</v>
          </cell>
          <cell r="D2557" t="str">
            <v>Плита лотка П6д-15</v>
          </cell>
          <cell r="G2557">
            <v>682.2</v>
          </cell>
        </row>
        <row r="2558">
          <cell r="C2558" t="str">
            <v>ООО "Афипский Завод ЖБИ"</v>
          </cell>
          <cell r="D2558" t="str">
            <v>Плита лотка П6д-15б (740х780х120)</v>
          </cell>
          <cell r="G2558">
            <v>800.85</v>
          </cell>
        </row>
        <row r="2559">
          <cell r="C2559" t="str">
            <v>ООО "Афипский Завод ЖБИ"</v>
          </cell>
          <cell r="D2559" t="str">
            <v>Плита лотка П8д-11</v>
          </cell>
          <cell r="G2559">
            <v>970.34</v>
          </cell>
        </row>
        <row r="2560">
          <cell r="C2560" t="str">
            <v>ООО "Афипский Завод ЖБИ"</v>
          </cell>
          <cell r="D2560" t="str">
            <v>Плита лотка П9д-15б (740х1160х120)</v>
          </cell>
          <cell r="G2560">
            <v>1088.98</v>
          </cell>
        </row>
        <row r="2561">
          <cell r="C2561" t="str">
            <v>ООО "Афипский Завод ЖБИ"</v>
          </cell>
          <cell r="D2561" t="str">
            <v>Плита лотка П10д-3</v>
          </cell>
          <cell r="G2561">
            <v>860.17</v>
          </cell>
        </row>
        <row r="2562">
          <cell r="C2562" t="str">
            <v>ООО "Афипский Завод ЖБИ"</v>
          </cell>
          <cell r="D2562" t="str">
            <v>Плита лотка П10д-5</v>
          </cell>
          <cell r="G2562">
            <v>1067.8</v>
          </cell>
        </row>
        <row r="2563">
          <cell r="C2563" t="str">
            <v>ООО "Афипский Завод ЖБИ"</v>
          </cell>
          <cell r="D2563" t="str">
            <v>Плита лотка П12д-15</v>
          </cell>
          <cell r="G2563">
            <v>1750</v>
          </cell>
        </row>
        <row r="2564">
          <cell r="C2564" t="str">
            <v>ООО "Афипский Завод ЖБИ"</v>
          </cell>
          <cell r="D2564" t="str">
            <v>Плита лотка П14д-3</v>
          </cell>
          <cell r="G2564">
            <v>1237.29</v>
          </cell>
        </row>
        <row r="2565">
          <cell r="C2565" t="str">
            <v>ООО "Афипский Завод ЖБИ"</v>
          </cell>
          <cell r="D2565" t="str">
            <v>Плита лотка П17д-3</v>
          </cell>
          <cell r="G2565">
            <v>1758.47</v>
          </cell>
        </row>
        <row r="2566">
          <cell r="C2566" t="str">
            <v>ООО "Афипский Завод ЖБИ"</v>
          </cell>
          <cell r="D2566" t="str">
            <v>Плита лотка П20д-3</v>
          </cell>
          <cell r="G2566">
            <v>2224.58</v>
          </cell>
        </row>
        <row r="2567">
          <cell r="C2567" t="str">
            <v>ООО "Афипский Завод ЖБИ"</v>
          </cell>
          <cell r="D2567" t="str">
            <v>Плита лотка П27д-8</v>
          </cell>
          <cell r="G2567">
            <v>5822.03</v>
          </cell>
        </row>
        <row r="2568">
          <cell r="C2568" t="str">
            <v>ООО "Афипский Завод ЖБИ"</v>
          </cell>
          <cell r="D2568" t="str">
            <v>Плита перекрытия лотка ПО-2</v>
          </cell>
          <cell r="G2568">
            <v>3220.34</v>
          </cell>
        </row>
        <row r="2569">
          <cell r="C2569" t="str">
            <v>ООО "Афипский Завод ЖБИ"</v>
          </cell>
          <cell r="D2569" t="str">
            <v>Плита перекрытия лотка ПО-3</v>
          </cell>
          <cell r="G2569">
            <v>4830.51</v>
          </cell>
        </row>
        <row r="2570">
          <cell r="C2570" t="str">
            <v>ООО "Афипский Завод ЖБИ"</v>
          </cell>
          <cell r="D2570" t="str">
            <v>Плита перекрытия лотка ПО-4</v>
          </cell>
          <cell r="G2570">
            <v>7118.64</v>
          </cell>
        </row>
        <row r="2571">
          <cell r="C2571" t="str">
            <v>ООО "Афипский Завод ЖБИ"</v>
          </cell>
          <cell r="D2571" t="str">
            <v>Лестничные ступени ЛС 9-17а-1</v>
          </cell>
          <cell r="G2571">
            <v>394.07</v>
          </cell>
        </row>
        <row r="2572">
          <cell r="C2572" t="str">
            <v>ООО "Афипский Завод ЖБИ"</v>
          </cell>
          <cell r="D2572" t="str">
            <v>Лестничные ступени ЛС-9</v>
          </cell>
          <cell r="G2572">
            <v>423.73</v>
          </cell>
        </row>
        <row r="2573">
          <cell r="C2573" t="str">
            <v>ООО "Афипский Завод ЖБИ"</v>
          </cell>
          <cell r="D2573" t="str">
            <v>Лестничные ступени ЛС-11</v>
          </cell>
          <cell r="G2573">
            <v>432.2</v>
          </cell>
        </row>
        <row r="2574">
          <cell r="C2574" t="str">
            <v>ООО "Афипский Завод ЖБИ"</v>
          </cell>
          <cell r="D2574" t="str">
            <v>Лестничные ступени ЛС-11-1-1</v>
          </cell>
          <cell r="G2574">
            <v>525.41999999999996</v>
          </cell>
        </row>
        <row r="2575">
          <cell r="C2575" t="str">
            <v>ООО "Афипский Завод ЖБИ"</v>
          </cell>
          <cell r="D2575" t="str">
            <v>Лестничные ступени ЛС-11-Б-1</v>
          </cell>
          <cell r="G2575">
            <v>495.76</v>
          </cell>
        </row>
        <row r="2576">
          <cell r="C2576" t="str">
            <v>ООО "Афипский Завод ЖБИ"</v>
          </cell>
          <cell r="D2576" t="str">
            <v>Лестничные ступени ЛС-11-Б-1лА</v>
          </cell>
          <cell r="G2576">
            <v>432.2</v>
          </cell>
        </row>
        <row r="2577">
          <cell r="C2577" t="str">
            <v>ООО "Афипский Завод ЖБИ"</v>
          </cell>
          <cell r="D2577" t="str">
            <v>Лестничные ступени ЛС-12</v>
          </cell>
          <cell r="G2577">
            <v>500</v>
          </cell>
        </row>
        <row r="2578">
          <cell r="C2578" t="str">
            <v>ООО "Афипский Завод ЖБИ"</v>
          </cell>
          <cell r="D2578" t="str">
            <v>Лестничные ступени ЛС-12-1</v>
          </cell>
          <cell r="G2578">
            <v>686.44</v>
          </cell>
        </row>
        <row r="2579">
          <cell r="C2579" t="str">
            <v>ООО "Афипский Завод ЖБИ"</v>
          </cell>
          <cell r="D2579" t="str">
            <v>Лестничные ступени ЛС-12а</v>
          </cell>
          <cell r="G2579">
            <v>622.88</v>
          </cell>
        </row>
        <row r="2580">
          <cell r="C2580" t="str">
            <v>ООО "Афипский Завод ЖБИ"</v>
          </cell>
          <cell r="D2580" t="str">
            <v>Лестничные ступени ЛС 12Ба</v>
          </cell>
          <cell r="G2580">
            <v>567.79999999999995</v>
          </cell>
        </row>
        <row r="2581">
          <cell r="C2581" t="str">
            <v>ООО "Афипский Завод ЖБИ"</v>
          </cell>
          <cell r="D2581" t="str">
            <v>Лестничные ступени ЛС-14</v>
          </cell>
          <cell r="G2581">
            <v>584.75</v>
          </cell>
        </row>
        <row r="2582">
          <cell r="C2582" t="str">
            <v>ООО "Афипский Завод ЖБИ"</v>
          </cell>
          <cell r="D2582" t="str">
            <v>Лестничные ступени ЛС-14а</v>
          </cell>
          <cell r="G2582">
            <v>690.68</v>
          </cell>
        </row>
        <row r="2583">
          <cell r="C2583" t="str">
            <v>ООО "Афипский Завод ЖБИ"</v>
          </cell>
          <cell r="D2583" t="str">
            <v>Лестничный марш 1ЛМ 30.12.15-4с</v>
          </cell>
          <cell r="G2583">
            <v>6355.93</v>
          </cell>
        </row>
        <row r="2584">
          <cell r="C2584" t="str">
            <v>ООО "Афипский Завод ЖБИ"</v>
          </cell>
          <cell r="D2584" t="str">
            <v>Лестничный марш 1ЛМ 30.11.15-4с</v>
          </cell>
          <cell r="G2584">
            <v>6186.44</v>
          </cell>
        </row>
        <row r="2585">
          <cell r="C2585" t="str">
            <v>ООО "Афипский Завод ЖБИ"</v>
          </cell>
          <cell r="D2585" t="str">
            <v>Лестничный марш с площадками</v>
          </cell>
          <cell r="G2585">
            <v>16101.69</v>
          </cell>
        </row>
        <row r="2586">
          <cell r="C2586" t="str">
            <v>ООО "Афипский Завод ЖБИ"</v>
          </cell>
          <cell r="D2586" t="str">
            <v>Плита дорожная ПДН-АтV</v>
          </cell>
          <cell r="G2586">
            <v>14830.51</v>
          </cell>
        </row>
        <row r="2587">
          <cell r="C2587" t="str">
            <v>ООО "Афипский Завод ЖБИ"</v>
          </cell>
          <cell r="D2587" t="str">
            <v>Плита дорожная ПД-6</v>
          </cell>
          <cell r="G2587">
            <v>8474.58</v>
          </cell>
        </row>
        <row r="2588">
          <cell r="C2588" t="str">
            <v>ООО "Афипский Завод ЖБИ"</v>
          </cell>
          <cell r="D2588" t="str">
            <v>Плита дорожная ПД 2-6</v>
          </cell>
          <cell r="G2588">
            <v>6440.68</v>
          </cell>
        </row>
        <row r="2589">
          <cell r="C2589" t="str">
            <v>ООО "Афипский Завод ЖБИ"</v>
          </cell>
          <cell r="D2589" t="str">
            <v>Плита дорожная ПД 20-15-6</v>
          </cell>
          <cell r="G2589">
            <v>4406.78</v>
          </cell>
        </row>
        <row r="2590">
          <cell r="C2590" t="str">
            <v>ООО "Афипский Завод ЖБИ"</v>
          </cell>
          <cell r="D2590" t="str">
            <v>Плита дорожная ПД 20-15-17</v>
          </cell>
          <cell r="G2590">
            <v>5932.2</v>
          </cell>
        </row>
        <row r="2591">
          <cell r="C2591" t="str">
            <v>ООО "Афипский Завод ЖБИ"</v>
          </cell>
          <cell r="D2591" t="str">
            <v>Плита дорожная ПД 20-15-25</v>
          </cell>
          <cell r="G2591">
            <v>6652.54</v>
          </cell>
        </row>
        <row r="2592">
          <cell r="C2592" t="str">
            <v>ООО "Афипский Завод ЖБИ"</v>
          </cell>
          <cell r="D2592" t="str">
            <v>Плита дорожная 1П18-15-10</v>
          </cell>
          <cell r="G2592">
            <v>3728.81</v>
          </cell>
        </row>
        <row r="2593">
          <cell r="C2593" t="str">
            <v>ООО "Афипский Завод ЖБИ"</v>
          </cell>
          <cell r="D2593" t="str">
            <v>Плита дорожная 1П18-15-30</v>
          </cell>
          <cell r="G2593">
            <v>3813.56</v>
          </cell>
        </row>
        <row r="2594">
          <cell r="C2594" t="str">
            <v>ООО "Афипский Завод ЖБИ"</v>
          </cell>
          <cell r="D2594" t="str">
            <v>Плита дорожная 1П30-15-30</v>
          </cell>
          <cell r="G2594">
            <v>7330.51</v>
          </cell>
        </row>
        <row r="2595">
          <cell r="C2595" t="str">
            <v>ООО "Афипский Завод ЖБИ"</v>
          </cell>
          <cell r="D2595" t="str">
            <v>Плита дорожная 1П30-18-10</v>
          </cell>
          <cell r="G2595">
            <v>7627.12</v>
          </cell>
        </row>
        <row r="2596">
          <cell r="C2596" t="str">
            <v>ООО "Афипский Завод ЖБИ"</v>
          </cell>
          <cell r="D2596" t="str">
            <v>Плита дорожная 1П30-18-30</v>
          </cell>
          <cell r="G2596">
            <v>7966.1</v>
          </cell>
        </row>
        <row r="2597">
          <cell r="C2597" t="str">
            <v>ООО "Афипский Завод ЖБИ"</v>
          </cell>
          <cell r="D2597" t="str">
            <v>Плита дорожная 2П30-15-10</v>
          </cell>
          <cell r="G2597">
            <v>5593.22</v>
          </cell>
        </row>
        <row r="2598">
          <cell r="C2598" t="str">
            <v>ООО "Афипский Завод ЖБИ"</v>
          </cell>
          <cell r="D2598" t="str">
            <v>Плита дорожная 2П30-15-30</v>
          </cell>
          <cell r="G2598">
            <v>5677.97</v>
          </cell>
        </row>
        <row r="2599">
          <cell r="C2599" t="str">
            <v>ООО "Афипский Завод ЖБИ"</v>
          </cell>
          <cell r="D2599" t="str">
            <v>Плита дорожная 2П30-18-10</v>
          </cell>
          <cell r="G2599">
            <v>6525.42</v>
          </cell>
        </row>
        <row r="2600">
          <cell r="C2600" t="str">
            <v>ООО "Афипский Завод ЖБИ"</v>
          </cell>
          <cell r="D2600" t="str">
            <v>Плита дорожная 2П30-18-30</v>
          </cell>
          <cell r="G2600">
            <v>6864.41</v>
          </cell>
        </row>
        <row r="2601">
          <cell r="C2601" t="str">
            <v>ООО "Афипский Завод ЖБИ"</v>
          </cell>
          <cell r="D2601" t="str">
            <v>Плита ЗПД 1000</v>
          </cell>
          <cell r="G2601">
            <v>21186.44</v>
          </cell>
        </row>
        <row r="2602">
          <cell r="C2602" t="str">
            <v>ООО "Афипский Завод ЖБИ"</v>
          </cell>
          <cell r="D2602" t="str">
            <v>Плита ПАГ-14</v>
          </cell>
          <cell r="G2602">
            <v>15677.97</v>
          </cell>
        </row>
        <row r="2603">
          <cell r="C2603" t="str">
            <v>ООО "Афипский Завод ЖБИ"</v>
          </cell>
          <cell r="D2603" t="str">
            <v>Плита ПАГ-18</v>
          </cell>
          <cell r="G2603">
            <v>20338.98</v>
          </cell>
        </row>
        <row r="2604">
          <cell r="C2604" t="str">
            <v>ООО "Афипский Завод ЖБИ"</v>
          </cell>
          <cell r="D2604" t="str">
            <v>Плита ж/д ПЖ-1</v>
          </cell>
          <cell r="G2604">
            <v>6483.05</v>
          </cell>
        </row>
        <row r="2605">
          <cell r="C2605" t="str">
            <v>ООО "Афипский Завод ЖБИ"</v>
          </cell>
          <cell r="D2605" t="str">
            <v>Плита ж/д ПЖ 16.12.3.1.4</v>
          </cell>
          <cell r="G2605">
            <v>5508.47</v>
          </cell>
        </row>
        <row r="2606">
          <cell r="C2606" t="str">
            <v>ООО "Афипский Завод ЖБИ"</v>
          </cell>
          <cell r="D2606" t="str">
            <v>Плита ПБ 1-20</v>
          </cell>
          <cell r="G2606">
            <v>1440.68</v>
          </cell>
        </row>
        <row r="2607">
          <cell r="C2607" t="str">
            <v>ООО "Афипский Завод ЖБИ"</v>
          </cell>
          <cell r="D2607" t="str">
            <v>ФБС 9-3-6т</v>
          </cell>
          <cell r="G2607">
            <v>508.47</v>
          </cell>
        </row>
        <row r="2608">
          <cell r="C2608" t="str">
            <v>ООО "Афипский Завод ЖБИ"</v>
          </cell>
          <cell r="D2608" t="str">
            <v>ФБС 9-4-6т</v>
          </cell>
          <cell r="G2608">
            <v>610.16999999999996</v>
          </cell>
        </row>
        <row r="2609">
          <cell r="C2609" t="str">
            <v>ООО "Афипский Завод ЖБИ"</v>
          </cell>
          <cell r="D2609" t="str">
            <v>ФБС 9-5-6т</v>
          </cell>
          <cell r="G2609">
            <v>796.61</v>
          </cell>
        </row>
        <row r="2610">
          <cell r="C2610" t="str">
            <v>ООО "Афипский Завод ЖБИ"</v>
          </cell>
          <cell r="D2610" t="str">
            <v>ФБС 9-6-6т</v>
          </cell>
          <cell r="G2610">
            <v>932.2</v>
          </cell>
        </row>
        <row r="2611">
          <cell r="C2611" t="str">
            <v>ООО "Афипский Завод ЖБИ"</v>
          </cell>
          <cell r="D2611" t="str">
            <v>ФБС 12-4-3т</v>
          </cell>
          <cell r="G2611">
            <v>508.47</v>
          </cell>
        </row>
        <row r="2612">
          <cell r="C2612" t="str">
            <v>ООО "Афипский Завод ЖБИ"</v>
          </cell>
          <cell r="D2612" t="str">
            <v>ФБС 12-3-6т</v>
          </cell>
          <cell r="G2612">
            <v>652.54</v>
          </cell>
        </row>
        <row r="2613">
          <cell r="C2613" t="str">
            <v>ООО "Афипский Завод ЖБИ"</v>
          </cell>
          <cell r="D2613" t="str">
            <v>ФБС 12-4-6т</v>
          </cell>
          <cell r="G2613">
            <v>813.56</v>
          </cell>
        </row>
        <row r="2614">
          <cell r="C2614" t="str">
            <v>ООО "Афипский Завод ЖБИ"</v>
          </cell>
          <cell r="D2614" t="str">
            <v>ФБС 12-5-6т</v>
          </cell>
          <cell r="G2614">
            <v>1016.95</v>
          </cell>
        </row>
        <row r="2615">
          <cell r="C2615" t="str">
            <v>ООО "Афипский Завод ЖБИ"</v>
          </cell>
          <cell r="D2615" t="str">
            <v>ФБС 12-6-6т</v>
          </cell>
          <cell r="G2615">
            <v>1118.6400000000001</v>
          </cell>
        </row>
        <row r="2616">
          <cell r="C2616" t="str">
            <v>ООО "Афипский Завод ЖБИ"</v>
          </cell>
          <cell r="D2616" t="str">
            <v>ФБС 24-3-6т</v>
          </cell>
          <cell r="G2616">
            <v>1161.02</v>
          </cell>
        </row>
        <row r="2617">
          <cell r="C2617" t="str">
            <v>ООО "Афипский Завод ЖБИ"</v>
          </cell>
          <cell r="D2617" t="str">
            <v>ФБС 24-4-6т</v>
          </cell>
          <cell r="G2617">
            <v>1500</v>
          </cell>
        </row>
        <row r="2618">
          <cell r="C2618" t="str">
            <v>ООО "Афипский Завод ЖБИ"</v>
          </cell>
          <cell r="D2618" t="str">
            <v>ФБС 24-5-6т</v>
          </cell>
          <cell r="G2618">
            <v>1817.8</v>
          </cell>
        </row>
        <row r="2619">
          <cell r="C2619" t="str">
            <v>ООО "Афипский Завод ЖБИ"</v>
          </cell>
          <cell r="D2619" t="str">
            <v>ФБС 24-6-6т</v>
          </cell>
          <cell r="G2619">
            <v>2118.64</v>
          </cell>
        </row>
        <row r="2620">
          <cell r="C2620" t="str">
            <v>ООО "Афипский Завод ЖБИ"</v>
          </cell>
          <cell r="D2620" t="str">
            <v>Фундамент дорожного знака П-1</v>
          </cell>
          <cell r="G2620">
            <v>1355.93</v>
          </cell>
        </row>
        <row r="2621">
          <cell r="C2621" t="str">
            <v>ООО "Афипский Завод ЖБИ"</v>
          </cell>
          <cell r="D2621" t="str">
            <v>Фундамент Ф1(1100х700х700)</v>
          </cell>
          <cell r="G2621">
            <v>2542.37</v>
          </cell>
        </row>
        <row r="2622">
          <cell r="C2622" t="str">
            <v>ООО "Афипский Завод ЖБИ"</v>
          </cell>
          <cell r="D2622" t="str">
            <v>Балка Б-5(2650х300х300)</v>
          </cell>
          <cell r="G2622">
            <v>3559.32</v>
          </cell>
        </row>
        <row r="2623">
          <cell r="C2623" t="str">
            <v>ООО "Афипский Завод ЖБИ"</v>
          </cell>
          <cell r="D2623" t="str">
            <v>Балка Б-5(28400х300х300)</v>
          </cell>
          <cell r="G2623">
            <v>4762.71</v>
          </cell>
        </row>
        <row r="2624">
          <cell r="C2624" t="str">
            <v>ООО "Афипский Завод ЖБИ"</v>
          </cell>
          <cell r="D2624" t="str">
            <v>Балка Б-3(2960х250х220)</v>
          </cell>
          <cell r="G2624">
            <v>3813.56</v>
          </cell>
        </row>
        <row r="2625">
          <cell r="C2625" t="str">
            <v>ООО "Афипский Завод ЖБИ"</v>
          </cell>
          <cell r="D2625" t="str">
            <v>Балка Б-7(3600х380х380)</v>
          </cell>
          <cell r="G2625">
            <v>10169.49</v>
          </cell>
        </row>
        <row r="2626">
          <cell r="C2626" t="str">
            <v>ООО "Афипский Завод ЖБИ"</v>
          </cell>
          <cell r="D2626" t="str">
            <v>Блок упоров У-1</v>
          </cell>
          <cell r="G2626">
            <v>3813.56</v>
          </cell>
        </row>
        <row r="2627">
          <cell r="C2627" t="str">
            <v>ООО "Афипский Завод ЖБИ"</v>
          </cell>
          <cell r="D2627" t="str">
            <v>Блок упоров У-2</v>
          </cell>
          <cell r="G2627">
            <v>4661.0200000000004</v>
          </cell>
        </row>
        <row r="2628">
          <cell r="C2628" t="str">
            <v>ООО "Афипский Завод ЖБИ"</v>
          </cell>
          <cell r="D2628" t="str">
            <v>Блок БП тип 2(1250х2000х400/150)</v>
          </cell>
          <cell r="G2628">
            <v>9745.76</v>
          </cell>
        </row>
        <row r="2629">
          <cell r="C2629" t="str">
            <v>ООО "Афипский Завод ЖБИ"</v>
          </cell>
          <cell r="D2629" t="str">
            <v>Блок БП тип 3(1250х2000х400/150)</v>
          </cell>
          <cell r="G2629">
            <v>8898.31</v>
          </cell>
        </row>
        <row r="2630">
          <cell r="C2630" t="str">
            <v>ООО "Афипский Завод ЖБИ"</v>
          </cell>
          <cell r="D2630" t="str">
            <v>Стенки откосные СТ.1 л/пр</v>
          </cell>
          <cell r="G2630">
            <v>10169.49</v>
          </cell>
        </row>
        <row r="2631">
          <cell r="C2631" t="str">
            <v>ООО "Афипский Завод ЖБИ"</v>
          </cell>
          <cell r="D2631" t="str">
            <v>Стенки откосные СТ.2 л/пр</v>
          </cell>
          <cell r="G2631">
            <v>13983.05</v>
          </cell>
        </row>
        <row r="2632">
          <cell r="C2632" t="str">
            <v>ООО "Афипский Завод ЖБИ"</v>
          </cell>
          <cell r="D2632" t="str">
            <v>Стенки откосные СТ.3 л/пр</v>
          </cell>
          <cell r="G2632">
            <v>21101.69</v>
          </cell>
        </row>
        <row r="2633">
          <cell r="C2633" t="str">
            <v>ООО "Афипский Завод ЖБИ"</v>
          </cell>
          <cell r="D2633" t="str">
            <v>Стенки откосные СТК10 (СТ.4) л/пр</v>
          </cell>
          <cell r="G2633">
            <v>9745.76</v>
          </cell>
        </row>
        <row r="2634">
          <cell r="C2634" t="str">
            <v>ООО "Афипский Завод ЖБИ"</v>
          </cell>
          <cell r="D2634" t="str">
            <v>Стенки откосные СТК11 (СТ.5) л/пр</v>
          </cell>
          <cell r="G2634">
            <v>12372.88</v>
          </cell>
        </row>
        <row r="2635">
          <cell r="C2635" t="str">
            <v>ООО "Афипский Завод ЖБИ"</v>
          </cell>
          <cell r="D2635" t="str">
            <v>Стенки откосные СТК12 (СТ.6) л/пр</v>
          </cell>
          <cell r="G2635">
            <v>16440.68</v>
          </cell>
        </row>
        <row r="2636">
          <cell r="C2636" t="str">
            <v>ООО "Афипский Завод ЖБИ"</v>
          </cell>
          <cell r="D2636" t="str">
            <v>Стенки откосные СТК13 (СТ.7) л/пр</v>
          </cell>
          <cell r="G2636">
            <v>21271.19</v>
          </cell>
        </row>
        <row r="2637">
          <cell r="C2637" t="str">
            <v>ООО "Афипский Завод ЖБИ"</v>
          </cell>
          <cell r="D2637" t="str">
            <v>Стенки портальные 10.14</v>
          </cell>
          <cell r="G2637">
            <v>14406.78</v>
          </cell>
        </row>
        <row r="2638">
          <cell r="C2638" t="str">
            <v>ООО "Афипский Завод ЖБИ"</v>
          </cell>
          <cell r="D2638" t="str">
            <v>Стенки портальные СТК1 (СТ.8)</v>
          </cell>
          <cell r="G2638">
            <v>9745.76</v>
          </cell>
        </row>
        <row r="2639">
          <cell r="C2639" t="str">
            <v>ООО "Афипский Завод ЖБИ"</v>
          </cell>
          <cell r="D2639" t="str">
            <v>Стенки портальные СТК2 (СТ.9)</v>
          </cell>
          <cell r="G2639">
            <v>14491.53</v>
          </cell>
        </row>
        <row r="2640">
          <cell r="C2640" t="str">
            <v>ООО "Афипский Завод ЖБИ"</v>
          </cell>
          <cell r="D2640" t="str">
            <v>Стенки портальные СТК5 (СТ.10)</v>
          </cell>
          <cell r="G2640">
            <v>11779.66</v>
          </cell>
        </row>
        <row r="2641">
          <cell r="C2641" t="str">
            <v>ООО "Афипский Завод ЖБИ"</v>
          </cell>
          <cell r="D2641" t="str">
            <v>Стенки портальные СТК7 (СТ.12)</v>
          </cell>
          <cell r="G2641">
            <v>15338.98</v>
          </cell>
        </row>
        <row r="2642">
          <cell r="C2642" t="str">
            <v>ООО "Афипский Завод ЖБИ"</v>
          </cell>
          <cell r="D2642" t="str">
            <v>Стенки портальные СТК8 (СТ.13)</v>
          </cell>
          <cell r="G2642">
            <v>20338.98</v>
          </cell>
        </row>
        <row r="2643">
          <cell r="C2643" t="str">
            <v>ООО "Афипский Завод ЖБИ"</v>
          </cell>
          <cell r="D2643" t="str">
            <v>Звенья труб цилиндрический ЗК 2.100</v>
          </cell>
          <cell r="G2643">
            <v>3644.07</v>
          </cell>
        </row>
        <row r="2644">
          <cell r="C2644" t="str">
            <v>ООО "Афипский Завод ЖБИ"</v>
          </cell>
          <cell r="D2644" t="str">
            <v>Звенья труб цилиндрический ЗК 8.100</v>
          </cell>
          <cell r="G2644">
            <v>10593.22</v>
          </cell>
        </row>
        <row r="2645">
          <cell r="C2645" t="str">
            <v>ООО "Афипский Завод ЖБИ"</v>
          </cell>
          <cell r="D2645" t="str">
            <v>Звенья труб цилиндрический ЗК 16.132</v>
          </cell>
          <cell r="G2645">
            <v>32203.39</v>
          </cell>
        </row>
        <row r="2646">
          <cell r="C2646" t="str">
            <v>ООО "Афипский Завод ЖБИ"</v>
          </cell>
          <cell r="D2646" t="str">
            <v>Звенья труб прямоугольные ЗП 4.200</v>
          </cell>
          <cell r="G2646">
            <v>28813.56</v>
          </cell>
        </row>
        <row r="2647">
          <cell r="C2647" t="str">
            <v>ООО "Афипский Завод ЖБИ"</v>
          </cell>
          <cell r="D2647" t="str">
            <v>Звенья труб прямоугольные ЗП 5.200</v>
          </cell>
          <cell r="G2647">
            <v>31355.93</v>
          </cell>
        </row>
        <row r="2648">
          <cell r="C2648" t="str">
            <v>ООО "Афипский Завод ЖБИ"</v>
          </cell>
          <cell r="D2648" t="str">
            <v>Звенья труб прямоугольные ЗП 15.200</v>
          </cell>
          <cell r="G2648">
            <v>122881.36</v>
          </cell>
        </row>
        <row r="2649">
          <cell r="C2649" t="str">
            <v>ООО "Афипский Завод ЖБИ"</v>
          </cell>
          <cell r="D2649" t="str">
            <v>Звенья труб прямоугольные ЗП 22.100</v>
          </cell>
          <cell r="G2649">
            <v>15169.49</v>
          </cell>
        </row>
        <row r="2650">
          <cell r="C2650" t="str">
            <v>ООО "ПЖБИ"</v>
          </cell>
          <cell r="D2650" t="str">
            <v>Плита ПДН-АтV (2000х6000)</v>
          </cell>
          <cell r="G2650">
            <v>15169.49</v>
          </cell>
        </row>
        <row r="2651">
          <cell r="C2651" t="str">
            <v>ООО "ПЖБИ"</v>
          </cell>
          <cell r="D2651" t="str">
            <v>Плита ПАГ 14</v>
          </cell>
          <cell r="G2651">
            <v>16355.93</v>
          </cell>
        </row>
        <row r="2652">
          <cell r="C2652" t="str">
            <v>ООО "ПЖБИ"</v>
          </cell>
          <cell r="D2652" t="str">
            <v>Плита 1П30-18-10</v>
          </cell>
          <cell r="G2652">
            <v>7457.63</v>
          </cell>
        </row>
        <row r="2653">
          <cell r="C2653" t="str">
            <v>ООО "ПЖБИ"</v>
          </cell>
          <cell r="D2653" t="str">
            <v>Плита 1П30-18-30</v>
          </cell>
          <cell r="G2653">
            <v>7754.24</v>
          </cell>
        </row>
        <row r="2654">
          <cell r="C2654" t="str">
            <v>ООО "ПЖБИ"</v>
          </cell>
          <cell r="D2654" t="str">
            <v>Плита 2П30-18-10</v>
          </cell>
          <cell r="G2654">
            <v>6949.15</v>
          </cell>
        </row>
        <row r="2655">
          <cell r="C2655" t="str">
            <v>ООО "ПЖБИ"</v>
          </cell>
          <cell r="D2655" t="str">
            <v>Плита 2П30-18-30</v>
          </cell>
          <cell r="G2655">
            <v>7288.14</v>
          </cell>
        </row>
        <row r="2656">
          <cell r="C2656" t="str">
            <v>ООО "ПЖБИ"</v>
          </cell>
          <cell r="D2656" t="str">
            <v>Плита ПЖ16.12.3.1,4</v>
          </cell>
          <cell r="G2656">
            <v>6271.19</v>
          </cell>
        </row>
        <row r="2657">
          <cell r="C2657" t="str">
            <v>ООО "ПЖБИ"</v>
          </cell>
          <cell r="D2657" t="str">
            <v>БР 100.30.18</v>
          </cell>
          <cell r="G2657">
            <v>415.25</v>
          </cell>
        </row>
        <row r="2658">
          <cell r="C2658" t="str">
            <v>ООО "ПЖБИ"</v>
          </cell>
          <cell r="D2658" t="str">
            <v>БР 100.30.15</v>
          </cell>
          <cell r="G2658">
            <v>355.93</v>
          </cell>
        </row>
        <row r="2659">
          <cell r="C2659" t="str">
            <v>ООО "ПЖБИ"</v>
          </cell>
          <cell r="D2659" t="str">
            <v>БР 300.30.15</v>
          </cell>
          <cell r="G2659">
            <v>1228.81</v>
          </cell>
        </row>
        <row r="2660">
          <cell r="C2660" t="str">
            <v>ООО "ПЖБИ"</v>
          </cell>
          <cell r="D2660" t="str">
            <v>ФБС 9-3-6</v>
          </cell>
          <cell r="G2660">
            <v>627.12</v>
          </cell>
        </row>
        <row r="2661">
          <cell r="C2661" t="str">
            <v>ООО "ПЖБИ"</v>
          </cell>
          <cell r="D2661" t="str">
            <v>ФБС 9-4-3</v>
          </cell>
          <cell r="G2661">
            <v>474.58</v>
          </cell>
        </row>
        <row r="2662">
          <cell r="C2662" t="str">
            <v>ООО "ПЖБИ"</v>
          </cell>
          <cell r="D2662" t="str">
            <v>ФБС 9-4-6</v>
          </cell>
          <cell r="G2662">
            <v>813.56</v>
          </cell>
        </row>
        <row r="2663">
          <cell r="C2663" t="str">
            <v>ООО "ПЖБИ"</v>
          </cell>
          <cell r="D2663" t="str">
            <v>ФБС 9-5-6</v>
          </cell>
          <cell r="G2663">
            <v>991.53</v>
          </cell>
        </row>
        <row r="2664">
          <cell r="C2664" t="str">
            <v>ООО "ПЖБИ"</v>
          </cell>
          <cell r="D2664" t="str">
            <v>ФБС 9-6-6</v>
          </cell>
          <cell r="G2664">
            <v>1177.97</v>
          </cell>
        </row>
        <row r="2665">
          <cell r="C2665" t="str">
            <v>ООО "ПЖБИ"</v>
          </cell>
          <cell r="D2665" t="str">
            <v>ФБС 12-3-6</v>
          </cell>
          <cell r="G2665">
            <v>838.98</v>
          </cell>
        </row>
        <row r="2666">
          <cell r="C2666" t="str">
            <v>ООО "ПЖБИ"</v>
          </cell>
          <cell r="D2666" t="str">
            <v>ФБС 12-4-3</v>
          </cell>
          <cell r="G2666">
            <v>567.79999999999995</v>
          </cell>
        </row>
        <row r="2667">
          <cell r="C2667" t="str">
            <v>ООО "ПЖБИ"</v>
          </cell>
          <cell r="D2667" t="str">
            <v>ФБС 12-4-6</v>
          </cell>
          <cell r="G2667">
            <v>1084.75</v>
          </cell>
        </row>
        <row r="2668">
          <cell r="C2668" t="str">
            <v>ООО "ПЖБИ"</v>
          </cell>
          <cell r="D2668" t="str">
            <v>ФБС 12-5-6</v>
          </cell>
          <cell r="G2668">
            <v>1330.51</v>
          </cell>
        </row>
        <row r="2669">
          <cell r="C2669" t="str">
            <v>ООО "ПЖБИ"</v>
          </cell>
          <cell r="D2669" t="str">
            <v>ФБС 12-6-6</v>
          </cell>
          <cell r="G2669">
            <v>1584.75</v>
          </cell>
        </row>
        <row r="2670">
          <cell r="C2670" t="str">
            <v>ООО "ПЖБИ"</v>
          </cell>
          <cell r="D2670" t="str">
            <v>ФБС 24-3-6</v>
          </cell>
          <cell r="G2670">
            <v>1601.69</v>
          </cell>
        </row>
        <row r="2671">
          <cell r="C2671" t="str">
            <v>ООО "ПЖБИ"</v>
          </cell>
          <cell r="D2671" t="str">
            <v>ФБС 24-4-6</v>
          </cell>
          <cell r="G2671">
            <v>2000</v>
          </cell>
        </row>
        <row r="2672">
          <cell r="C2672" t="str">
            <v>ООО "ПЖБИ"</v>
          </cell>
          <cell r="D2672" t="str">
            <v>ФБС 24-5-6</v>
          </cell>
          <cell r="G2672">
            <v>2330.5100000000002</v>
          </cell>
        </row>
        <row r="2673">
          <cell r="C2673" t="str">
            <v>ООО "ПЖБИ"</v>
          </cell>
          <cell r="D2673" t="str">
            <v>ФБС 24-6-6</v>
          </cell>
          <cell r="G2673">
            <v>2957.63</v>
          </cell>
        </row>
        <row r="2674">
          <cell r="C2674" t="str">
            <v>ООО "ПЖБИ"</v>
          </cell>
          <cell r="D2674" t="str">
            <v>Берегоукрепление БЛОКБ1</v>
          </cell>
          <cell r="G2674">
            <v>11483.05</v>
          </cell>
        </row>
        <row r="2675">
          <cell r="C2675" t="str">
            <v>ООО "ПЖБИ"</v>
          </cell>
          <cell r="D2675" t="str">
            <v>Берегоукрепление БЛОКБ1-Т</v>
          </cell>
          <cell r="G2675">
            <v>11525.42</v>
          </cell>
        </row>
        <row r="2676">
          <cell r="C2676" t="str">
            <v>ООО "ПЖБИ"</v>
          </cell>
          <cell r="D2676" t="str">
            <v>Берегоукрепление БЛОКБ1-У</v>
          </cell>
          <cell r="G2676">
            <v>10161.02</v>
          </cell>
        </row>
        <row r="2677">
          <cell r="C2677" t="str">
            <v>ООО "ПЖБИ"</v>
          </cell>
          <cell r="D2677" t="str">
            <v>Берегоукрепление ГПБ-15</v>
          </cell>
          <cell r="G2677">
            <v>4932.2</v>
          </cell>
        </row>
        <row r="2678">
          <cell r="C2678" t="str">
            <v>ООО "ПЖБИ"</v>
          </cell>
          <cell r="D2678" t="str">
            <v>Ограждение 1ПБ40.20</v>
          </cell>
          <cell r="G2678">
            <v>5152.54</v>
          </cell>
        </row>
        <row r="2679">
          <cell r="C2679" t="str">
            <v>ООО "ПЖБИ"</v>
          </cell>
          <cell r="D2679" t="str">
            <v>Ограждение Ф9.7.5</v>
          </cell>
          <cell r="G2679">
            <v>1067.8</v>
          </cell>
        </row>
        <row r="2680">
          <cell r="C2680" t="str">
            <v>ООО "ПЖБИ"</v>
          </cell>
          <cell r="D2680" t="str">
            <v>Кольцо опорное КО-6</v>
          </cell>
          <cell r="G2680">
            <v>1372.88</v>
          </cell>
        </row>
        <row r="2681">
          <cell r="C2681" t="str">
            <v>ООО "ПЖБИ"</v>
          </cell>
          <cell r="D2681" t="str">
            <v>Кольцо КС 7-3</v>
          </cell>
          <cell r="G2681">
            <v>1483.05</v>
          </cell>
        </row>
        <row r="2682">
          <cell r="C2682" t="str">
            <v>ООО "ПЖБИ"</v>
          </cell>
          <cell r="D2682" t="str">
            <v>Кольцо КС 7-6</v>
          </cell>
          <cell r="G2682">
            <v>2355.9299999999998</v>
          </cell>
        </row>
        <row r="2683">
          <cell r="C2683" t="str">
            <v>ООО "ПЖБИ"</v>
          </cell>
          <cell r="D2683" t="str">
            <v>Кольцо КС 7-9</v>
          </cell>
          <cell r="G2683">
            <v>2533.9</v>
          </cell>
        </row>
        <row r="2684">
          <cell r="C2684" t="str">
            <v>ООО "ПЖБИ"</v>
          </cell>
          <cell r="D2684" t="str">
            <v>Кольцо КС 10-3</v>
          </cell>
          <cell r="G2684">
            <v>3559.32</v>
          </cell>
        </row>
        <row r="2685">
          <cell r="C2685" t="str">
            <v>ООО "ПЖБИ"</v>
          </cell>
          <cell r="D2685" t="str">
            <v>Кольцо КС 10-6</v>
          </cell>
          <cell r="G2685">
            <v>3872.88</v>
          </cell>
        </row>
        <row r="2686">
          <cell r="C2686" t="str">
            <v>ООО "ПЖБИ"</v>
          </cell>
          <cell r="D2686" t="str">
            <v>Кольцо КС 10-9</v>
          </cell>
          <cell r="G2686">
            <v>4135.59</v>
          </cell>
        </row>
        <row r="2687">
          <cell r="C2687" t="str">
            <v>ООО "ПЖБИ"</v>
          </cell>
          <cell r="D2687" t="str">
            <v>Кольцо КС 15-6</v>
          </cell>
          <cell r="G2687">
            <v>3771.19</v>
          </cell>
        </row>
        <row r="2688">
          <cell r="C2688" t="str">
            <v>ООО "ПЖБИ"</v>
          </cell>
          <cell r="D2688" t="str">
            <v>Перекрытие колодцев ПП 10</v>
          </cell>
          <cell r="G2688">
            <v>2457.63</v>
          </cell>
        </row>
        <row r="2689">
          <cell r="C2689" t="str">
            <v>ООО "ПЖБИ"</v>
          </cell>
          <cell r="D2689" t="str">
            <v>Перекрытие колодцев ПП 15</v>
          </cell>
          <cell r="G2689">
            <v>3644.07</v>
          </cell>
        </row>
        <row r="2690">
          <cell r="C2690" t="str">
            <v>ООО "ПЖБИ"</v>
          </cell>
          <cell r="D2690" t="str">
            <v>Перекрытие колодцев 1ПП 15-2</v>
          </cell>
          <cell r="G2690">
            <v>3449.15</v>
          </cell>
        </row>
        <row r="2691">
          <cell r="C2691" t="str">
            <v>ООО "ПЖБИ"</v>
          </cell>
          <cell r="D2691" t="str">
            <v>Днище колодцев ПД 7</v>
          </cell>
          <cell r="G2691">
            <v>1847.46</v>
          </cell>
        </row>
        <row r="2692">
          <cell r="C2692" t="str">
            <v>ООО "ПЖБИ"</v>
          </cell>
          <cell r="D2692" t="str">
            <v>Днище колодцев ПД 10</v>
          </cell>
          <cell r="G2692">
            <v>2279.66</v>
          </cell>
        </row>
        <row r="2693">
          <cell r="C2693" t="str">
            <v>ООО "ПЖБИ"</v>
          </cell>
          <cell r="D2693" t="str">
            <v>Днище колодцев ПД 15</v>
          </cell>
          <cell r="G2693">
            <v>3983.05</v>
          </cell>
        </row>
        <row r="2694">
          <cell r="C2694" t="str">
            <v>ООО "ПЖБИ"</v>
          </cell>
          <cell r="D2694" t="str">
            <v>Лоток ЛТ45-3-300</v>
          </cell>
          <cell r="G2694">
            <v>3771.19</v>
          </cell>
        </row>
        <row r="2695">
          <cell r="C2695" t="str">
            <v>ООО "ПЖБИ"</v>
          </cell>
          <cell r="D2695" t="str">
            <v>Плитка 6П-10</v>
          </cell>
          <cell r="G2695">
            <v>457.63</v>
          </cell>
        </row>
        <row r="2696">
          <cell r="C2696" t="str">
            <v>ООО "ПЖБИ"</v>
          </cell>
          <cell r="D2696" t="str">
            <v>Опоры СВ95-2</v>
          </cell>
          <cell r="G2696">
            <v>5915.25</v>
          </cell>
        </row>
        <row r="2697">
          <cell r="C2697" t="str">
            <v>ООО "ПЖБИ"</v>
          </cell>
          <cell r="D2697" t="str">
            <v>Опоры СВ95-2а</v>
          </cell>
          <cell r="G2697">
            <v>5915.25</v>
          </cell>
        </row>
        <row r="2698">
          <cell r="C2698" t="str">
            <v>ООО "ПЖБИ"</v>
          </cell>
          <cell r="D2698" t="str">
            <v>Ступени ЛС12(М200)</v>
          </cell>
          <cell r="G2698">
            <v>677.97</v>
          </cell>
        </row>
        <row r="2699">
          <cell r="C2699" t="str">
            <v>ООО "ПЖБИ"</v>
          </cell>
          <cell r="D2699" t="str">
            <v>Ступени ЛС12(М350)</v>
          </cell>
          <cell r="G2699">
            <v>686.44</v>
          </cell>
        </row>
        <row r="2700">
          <cell r="C2700" t="str">
            <v>ООО "ПЖБИ"</v>
          </cell>
          <cell r="D2700" t="str">
            <v>Раство М 100</v>
          </cell>
          <cell r="G2700">
            <v>2669.49</v>
          </cell>
        </row>
        <row r="2701">
          <cell r="C2701" t="str">
            <v>ООО "ПЖБИ"</v>
          </cell>
          <cell r="D2701" t="str">
            <v>Раство М 150</v>
          </cell>
          <cell r="G2701">
            <v>2881.36</v>
          </cell>
        </row>
        <row r="2702">
          <cell r="C2702" t="str">
            <v>ООО "ПЖБИ"</v>
          </cell>
          <cell r="D2702" t="str">
            <v>Бетон гидротех. М100 W4 (П2)</v>
          </cell>
          <cell r="G2702">
            <v>2542.37</v>
          </cell>
        </row>
        <row r="2703">
          <cell r="C2703" t="str">
            <v>ООО "ПЖБИ"</v>
          </cell>
          <cell r="D2703" t="str">
            <v>Бетон гидротех. М150 W4 (П2)</v>
          </cell>
          <cell r="G2703">
            <v>2669.49</v>
          </cell>
        </row>
        <row r="2704">
          <cell r="C2704" t="str">
            <v>ООО "ПЖБИ"</v>
          </cell>
          <cell r="D2704" t="str">
            <v>Бетон гидротех. М200 W6 (П2)</v>
          </cell>
          <cell r="G2704">
            <v>2754.24</v>
          </cell>
        </row>
        <row r="2705">
          <cell r="C2705" t="str">
            <v>ООО "ПЖБИ"</v>
          </cell>
          <cell r="D2705" t="str">
            <v>Бетон гидротех. М250 W6 (П2)</v>
          </cell>
          <cell r="G2705">
            <v>2838.98</v>
          </cell>
        </row>
        <row r="2706">
          <cell r="C2706" t="str">
            <v>ООО "ПЖБИ"</v>
          </cell>
          <cell r="D2706" t="str">
            <v>Бетон гидротех. М300 W6 (П2)</v>
          </cell>
          <cell r="G2706">
            <v>2923.73</v>
          </cell>
        </row>
        <row r="2707">
          <cell r="C2707" t="str">
            <v>ООО "ПЖБИ"</v>
          </cell>
          <cell r="D2707" t="str">
            <v>Бетон гидротех. М350 W8 (П2)</v>
          </cell>
          <cell r="G2707">
            <v>3008.47</v>
          </cell>
        </row>
        <row r="2708">
          <cell r="C2708" t="str">
            <v>ООО "ПЖБИ"</v>
          </cell>
          <cell r="D2708" t="str">
            <v>Бетон гидротех. М100 W4 (П4)</v>
          </cell>
          <cell r="G2708">
            <v>2669.49</v>
          </cell>
        </row>
        <row r="2709">
          <cell r="C2709" t="str">
            <v>ООО "ПЖБИ"</v>
          </cell>
          <cell r="D2709" t="str">
            <v>Бетон гидротех. М150 W4 (П4)</v>
          </cell>
          <cell r="G2709">
            <v>2796.61</v>
          </cell>
        </row>
        <row r="2710">
          <cell r="C2710" t="str">
            <v>ООО "ПЖБИ"</v>
          </cell>
          <cell r="D2710" t="str">
            <v>Бетон гидротех. М200 W6 (П4)</v>
          </cell>
          <cell r="G2710">
            <v>2864.41</v>
          </cell>
        </row>
        <row r="2711">
          <cell r="C2711" t="str">
            <v>ООО "ПЖБИ"</v>
          </cell>
          <cell r="D2711" t="str">
            <v>Бетон гидротех. М250 W6 (П4)</v>
          </cell>
          <cell r="G2711">
            <v>2949.15</v>
          </cell>
        </row>
        <row r="2712">
          <cell r="C2712" t="str">
            <v>ООО "ПЖБИ"</v>
          </cell>
          <cell r="D2712" t="str">
            <v>Бетон гидротех. М300 W6 (П4)</v>
          </cell>
          <cell r="G2712">
            <v>3033.9</v>
          </cell>
        </row>
        <row r="2713">
          <cell r="C2713" t="str">
            <v>ООО "ПЖБИ"</v>
          </cell>
          <cell r="D2713" t="str">
            <v>Бетон гидротех. М350 W8 (П4)</v>
          </cell>
          <cell r="G2713">
            <v>3118.64</v>
          </cell>
        </row>
        <row r="2714">
          <cell r="C2714" t="str">
            <v>ООО "Кубань Бетон"</v>
          </cell>
          <cell r="D2714" t="str">
            <v>Бетон М-100 В-7,5 (П2)</v>
          </cell>
          <cell r="G2714">
            <v>1694.92</v>
          </cell>
        </row>
        <row r="2715">
          <cell r="C2715" t="str">
            <v>ООО "Кубань Бетон"</v>
          </cell>
          <cell r="D2715" t="str">
            <v>Бетон М-150 В-12,5 (П2)</v>
          </cell>
          <cell r="G2715">
            <v>1843.22</v>
          </cell>
        </row>
        <row r="2716">
          <cell r="C2716" t="str">
            <v>ООО "Кубань Бетон"</v>
          </cell>
          <cell r="D2716" t="str">
            <v>Бетон М-200 В-15 (П2)</v>
          </cell>
          <cell r="G2716">
            <v>2021.19</v>
          </cell>
        </row>
        <row r="2717">
          <cell r="C2717" t="str">
            <v>ООО "Кубань Бетон"</v>
          </cell>
          <cell r="D2717" t="str">
            <v>Бетон М-250 В-20 (П2)</v>
          </cell>
          <cell r="G2717">
            <v>2203.39</v>
          </cell>
        </row>
        <row r="2718">
          <cell r="C2718" t="str">
            <v>ООО "Кубань Бетон"</v>
          </cell>
          <cell r="D2718" t="str">
            <v>Бетон М-300 В-22,5 (П2)</v>
          </cell>
          <cell r="G2718">
            <v>2415.25</v>
          </cell>
        </row>
        <row r="2719">
          <cell r="C2719" t="str">
            <v>ООО "Кубань Бетон"</v>
          </cell>
          <cell r="D2719" t="str">
            <v>Бетон М-350 В-25 (П2)</v>
          </cell>
          <cell r="G2719">
            <v>2711.86</v>
          </cell>
        </row>
        <row r="2720">
          <cell r="C2720" t="str">
            <v>ООО "Кубань Бетон"</v>
          </cell>
          <cell r="D2720" t="str">
            <v>Бетон М-400 В-30 (П2)</v>
          </cell>
          <cell r="G2720">
            <v>2881.36</v>
          </cell>
        </row>
        <row r="2721">
          <cell r="C2721" t="str">
            <v>ООО "Кубань Бетон"</v>
          </cell>
          <cell r="D2721" t="str">
            <v>Бетон М-100 В-7,5 (П3)</v>
          </cell>
          <cell r="G2721">
            <v>1737.29</v>
          </cell>
        </row>
        <row r="2722">
          <cell r="C2722" t="str">
            <v>ООО "Кубань Бетон"</v>
          </cell>
          <cell r="D2722" t="str">
            <v>Бетон М-150 В-12,5 (П3)</v>
          </cell>
          <cell r="G2722">
            <v>1906.78</v>
          </cell>
        </row>
        <row r="2723">
          <cell r="C2723" t="str">
            <v>ООО "Кубань Бетон"</v>
          </cell>
          <cell r="D2723" t="str">
            <v>Бетон М-200 В-15 (П3)</v>
          </cell>
          <cell r="G2723">
            <v>2076.27</v>
          </cell>
        </row>
        <row r="2724">
          <cell r="C2724" t="str">
            <v>ООО "Кубань Бетон"</v>
          </cell>
          <cell r="D2724" t="str">
            <v>Бетон М-250 В-20 (П3)</v>
          </cell>
          <cell r="G2724">
            <v>2279.66</v>
          </cell>
        </row>
        <row r="2725">
          <cell r="C2725" t="str">
            <v>ООО "Кубань Бетон"</v>
          </cell>
          <cell r="D2725" t="str">
            <v>Бетон М-300 В-22,5 (П3)</v>
          </cell>
          <cell r="G2725">
            <v>2483.0500000000002</v>
          </cell>
        </row>
        <row r="2726">
          <cell r="C2726" t="str">
            <v>ООО "Кубань Бетон"</v>
          </cell>
          <cell r="D2726" t="str">
            <v>Бетон М-350 В-25 (П3)</v>
          </cell>
          <cell r="G2726">
            <v>2750</v>
          </cell>
        </row>
        <row r="2727">
          <cell r="C2727" t="str">
            <v>ООО "Кубань Бетон"</v>
          </cell>
          <cell r="D2727" t="str">
            <v>Бетон М-400 В-30 (П3)</v>
          </cell>
          <cell r="G2727">
            <v>2915.25</v>
          </cell>
        </row>
        <row r="2728">
          <cell r="C2728" t="str">
            <v>ООО "Кубань Бетон"</v>
          </cell>
          <cell r="D2728" t="str">
            <v>Бетон М-150 В-12,5 (П4)</v>
          </cell>
          <cell r="G2728">
            <v>1970.34</v>
          </cell>
        </row>
        <row r="2729">
          <cell r="C2729" t="str">
            <v>ООО "Кубань Бетон"</v>
          </cell>
          <cell r="D2729" t="str">
            <v>Бетон М-200 В-15 (П4)</v>
          </cell>
          <cell r="G2729">
            <v>2131.36</v>
          </cell>
        </row>
        <row r="2730">
          <cell r="C2730" t="str">
            <v>ООО "Кубань Бетон"</v>
          </cell>
          <cell r="D2730" t="str">
            <v>Бетон М-250 В-20 (П4)</v>
          </cell>
          <cell r="G2730">
            <v>2355.9299999999998</v>
          </cell>
        </row>
        <row r="2731">
          <cell r="C2731" t="str">
            <v>ООО "Кубань Бетон"</v>
          </cell>
          <cell r="D2731" t="str">
            <v>Бетон М-300 В-22,5 (П4)</v>
          </cell>
          <cell r="G2731">
            <v>2576.27</v>
          </cell>
        </row>
        <row r="2732">
          <cell r="C2732" t="str">
            <v>ООО "Кубань Бетон"</v>
          </cell>
          <cell r="D2732" t="str">
            <v>Бетон М-350 В-25 (П4)</v>
          </cell>
          <cell r="G2732">
            <v>2860.17</v>
          </cell>
        </row>
        <row r="2733">
          <cell r="C2733" t="str">
            <v>ООО "Кубань Бетон"</v>
          </cell>
          <cell r="D2733" t="str">
            <v>Бетон М-400 В-30 (П4)</v>
          </cell>
          <cell r="G2733">
            <v>3021.19</v>
          </cell>
        </row>
        <row r="2734">
          <cell r="C2734" t="str">
            <v>ООО "Кубань Бетон"</v>
          </cell>
          <cell r="D2734" t="str">
            <v>ФБС 24-4-6</v>
          </cell>
          <cell r="G2734">
            <v>1355.93</v>
          </cell>
        </row>
        <row r="2735">
          <cell r="C2735" t="str">
            <v>ООО "Кубань Бетон"</v>
          </cell>
          <cell r="D2735" t="str">
            <v>ФБС 12-4-6</v>
          </cell>
          <cell r="G2735">
            <v>677.97</v>
          </cell>
        </row>
        <row r="2736">
          <cell r="C2736" t="str">
            <v>ООО "Кубань Бетон"</v>
          </cell>
          <cell r="D2736" t="str">
            <v>ККС-2-80</v>
          </cell>
          <cell r="G2736">
            <v>4745.76</v>
          </cell>
        </row>
        <row r="2737">
          <cell r="C2737" t="str">
            <v>ООО "Кубань Бетон"</v>
          </cell>
          <cell r="D2737" t="str">
            <v>ККС-3-80</v>
          </cell>
          <cell r="G2737">
            <v>7796.61</v>
          </cell>
        </row>
        <row r="2738">
          <cell r="C2738" t="str">
            <v>ООО "Кубань Бетон"</v>
          </cell>
          <cell r="D2738" t="str">
            <v>Кольца КЦ 7-9</v>
          </cell>
          <cell r="G2738">
            <v>2118.64</v>
          </cell>
        </row>
        <row r="2739">
          <cell r="C2739" t="str">
            <v>ООО "Кубань Бетон"</v>
          </cell>
          <cell r="D2739" t="str">
            <v>Кольца КЦ 10-9</v>
          </cell>
          <cell r="G2739">
            <v>2288.14</v>
          </cell>
        </row>
        <row r="2740">
          <cell r="C2740" t="str">
            <v>ООО "Кубань Бетон"</v>
          </cell>
          <cell r="D2740" t="str">
            <v>Кольца КЦ 15-9</v>
          </cell>
          <cell r="G2740">
            <v>2966.1</v>
          </cell>
        </row>
        <row r="2741">
          <cell r="C2741" t="str">
            <v>ООО "Кубань Бетон"</v>
          </cell>
          <cell r="D2741" t="str">
            <v>Кольца КЦ 20-9</v>
          </cell>
          <cell r="G2741">
            <v>4322.03</v>
          </cell>
        </row>
        <row r="2742">
          <cell r="C2742" t="str">
            <v>ООО "Кубань Бетон"</v>
          </cell>
          <cell r="D2742" t="str">
            <v>Крышки колец КЦП 10</v>
          </cell>
          <cell r="G2742">
            <v>2016.95</v>
          </cell>
        </row>
        <row r="2743">
          <cell r="C2743" t="str">
            <v>ООО "Кубань Бетон"</v>
          </cell>
          <cell r="D2743" t="str">
            <v>Крышки колец КЦП 15</v>
          </cell>
          <cell r="G2743">
            <v>3389.83</v>
          </cell>
        </row>
        <row r="2744">
          <cell r="C2744" t="str">
            <v>ООО "Кубань Бетон"</v>
          </cell>
          <cell r="D2744" t="str">
            <v>Крышки колец КЦП 20</v>
          </cell>
          <cell r="G2744">
            <v>4915.25</v>
          </cell>
        </row>
        <row r="2745">
          <cell r="C2745" t="str">
            <v>ООО "Славянкий Завод ЖБИ"</v>
          </cell>
          <cell r="D2745" t="str">
            <v>Бетон М-50 В-3,5</v>
          </cell>
          <cell r="G2745">
            <v>1864.41</v>
          </cell>
        </row>
        <row r="2746">
          <cell r="C2746" t="str">
            <v>ООО "Славянкий Завод ЖБИ"</v>
          </cell>
          <cell r="D2746" t="str">
            <v>Бетон М-100 В-7,5</v>
          </cell>
          <cell r="G2746">
            <v>1949.15</v>
          </cell>
        </row>
        <row r="2747">
          <cell r="C2747" t="str">
            <v>ООО "Славянкий Завод ЖБИ"</v>
          </cell>
          <cell r="D2747" t="str">
            <v>Бетон М-150 В-12,5</v>
          </cell>
          <cell r="G2747">
            <v>2033.9</v>
          </cell>
        </row>
        <row r="2748">
          <cell r="C2748" t="str">
            <v>ООО "Славянкий Завод ЖБИ"</v>
          </cell>
          <cell r="D2748" t="str">
            <v>Бетон М-200 В-15,0</v>
          </cell>
          <cell r="G2748">
            <v>2118.64</v>
          </cell>
        </row>
        <row r="2749">
          <cell r="C2749" t="str">
            <v>ООО "Славянкий Завод ЖБИ"</v>
          </cell>
          <cell r="D2749" t="str">
            <v>Бетон М-250 В-20,0</v>
          </cell>
          <cell r="G2749">
            <v>2288.14</v>
          </cell>
        </row>
        <row r="2750">
          <cell r="C2750" t="str">
            <v>ООО "Славянкий Завод ЖБИ"</v>
          </cell>
          <cell r="D2750" t="str">
            <v>Бетон М-300 В-22,5</v>
          </cell>
          <cell r="G2750">
            <v>2457.63</v>
          </cell>
        </row>
        <row r="2751">
          <cell r="C2751" t="str">
            <v>ООО "Славянкий Завод ЖБИ"</v>
          </cell>
          <cell r="D2751" t="str">
            <v>Бетон М-350 В-25</v>
          </cell>
          <cell r="G2751">
            <v>2627.12</v>
          </cell>
        </row>
        <row r="2752">
          <cell r="C2752" t="str">
            <v>ООО "Славянкий Завод ЖБИ"</v>
          </cell>
          <cell r="D2752" t="str">
            <v>Бетон М-400 В-30</v>
          </cell>
          <cell r="G2752">
            <v>2796.61</v>
          </cell>
        </row>
        <row r="2753">
          <cell r="C2753" t="str">
            <v>ООО "Славянкий Завод ЖБИ"</v>
          </cell>
          <cell r="D2753" t="str">
            <v>Бетон М-450 В32,5-В35</v>
          </cell>
          <cell r="G2753">
            <v>2966.1</v>
          </cell>
        </row>
        <row r="2754">
          <cell r="C2754" t="str">
            <v>ООО "Славянкий Завод ЖБИ"</v>
          </cell>
          <cell r="D2754" t="str">
            <v>Бетон М-500 В-37,5</v>
          </cell>
          <cell r="G2754">
            <v>3135.59</v>
          </cell>
        </row>
        <row r="2755">
          <cell r="C2755" t="str">
            <v>ООО "Славянкий Завод ЖБИ"</v>
          </cell>
          <cell r="D2755" t="str">
            <v>Бетон М-550 В-40</v>
          </cell>
          <cell r="G2755">
            <v>3305.08</v>
          </cell>
        </row>
        <row r="2756">
          <cell r="C2756" t="str">
            <v>ООО "Славянкий Завод ЖБИ"</v>
          </cell>
          <cell r="D2756" t="str">
            <v>Раствор М-100 B-7,5</v>
          </cell>
          <cell r="G2756">
            <v>2118.64</v>
          </cell>
        </row>
        <row r="2757">
          <cell r="C2757" t="str">
            <v>ООО "Славянкий Завод ЖБИ"</v>
          </cell>
          <cell r="D2757" t="str">
            <v>Раствор М-200 В-15</v>
          </cell>
          <cell r="G2757">
            <v>2288.14</v>
          </cell>
        </row>
        <row r="2758">
          <cell r="C2758" t="str">
            <v>Гирейское ЗАО "ЖЕЛЕЗОБЕТОН"</v>
          </cell>
          <cell r="D2758" t="str">
            <v>ФБС 24-3-6т</v>
          </cell>
          <cell r="G2758">
            <v>1228.81</v>
          </cell>
        </row>
        <row r="2759">
          <cell r="C2759" t="str">
            <v>Гирейское ЗАО "ЖЕЛЕЗОБЕТОН"</v>
          </cell>
          <cell r="D2759" t="str">
            <v>ФБС 24-4-6т</v>
          </cell>
          <cell r="G2759">
            <v>1576.27</v>
          </cell>
        </row>
        <row r="2760">
          <cell r="C2760" t="str">
            <v>Гирейское ЗАО "ЖЕЛЕЗОБЕТОН"</v>
          </cell>
          <cell r="D2760" t="str">
            <v>ФБС 24-5-6т</v>
          </cell>
          <cell r="G2760">
            <v>1991.53</v>
          </cell>
        </row>
        <row r="2761">
          <cell r="C2761" t="str">
            <v>Гирейское ЗАО "ЖЕЛЕЗОБЕТОН"</v>
          </cell>
          <cell r="D2761" t="str">
            <v>ФБС 24-6-6т</v>
          </cell>
          <cell r="G2761">
            <v>2313.56</v>
          </cell>
        </row>
        <row r="2762">
          <cell r="C2762" t="str">
            <v>Гирейское ЗАО "ЖЕЛЕЗОБЕТОН"</v>
          </cell>
          <cell r="D2762" t="str">
            <v>ФБС 12-3-6т</v>
          </cell>
          <cell r="G2762">
            <v>762.71</v>
          </cell>
        </row>
        <row r="2763">
          <cell r="C2763" t="str">
            <v>Гирейское ЗАО "ЖЕЛЕЗОБЕТОН"</v>
          </cell>
          <cell r="D2763" t="str">
            <v>ФБС 12-4-6т</v>
          </cell>
          <cell r="G2763">
            <v>915.25</v>
          </cell>
        </row>
        <row r="2764">
          <cell r="C2764" t="str">
            <v>Гирейское ЗАО "ЖЕЛЕЗОБЕТОН"</v>
          </cell>
          <cell r="D2764" t="str">
            <v>ФБС 12-5-6т</v>
          </cell>
          <cell r="G2764">
            <v>1186.44</v>
          </cell>
        </row>
        <row r="2765">
          <cell r="C2765" t="str">
            <v>Гирейское ЗАО "ЖЕЛЕЗОБЕТОН"</v>
          </cell>
          <cell r="D2765" t="str">
            <v>ФБС 12-6-6т</v>
          </cell>
          <cell r="G2765">
            <v>1355.93</v>
          </cell>
        </row>
        <row r="2766">
          <cell r="C2766" t="str">
            <v>Гирейское ЗАО "ЖЕЛЕЗОБЕТОН"</v>
          </cell>
          <cell r="D2766" t="str">
            <v>ФБС 9-3-6т</v>
          </cell>
          <cell r="G2766">
            <v>627.12</v>
          </cell>
        </row>
        <row r="2767">
          <cell r="C2767" t="str">
            <v>Гирейское ЗАО "ЖЕЛЕЗОБЕТОН"</v>
          </cell>
          <cell r="D2767" t="str">
            <v>ФБС 9-4-6т</v>
          </cell>
          <cell r="G2767">
            <v>711.86</v>
          </cell>
        </row>
        <row r="2768">
          <cell r="C2768" t="str">
            <v>Гирейское ЗАО "ЖЕЛЕЗОБЕТОН"</v>
          </cell>
          <cell r="D2768" t="str">
            <v>ФБС 9-5-6т</v>
          </cell>
          <cell r="G2768">
            <v>864.41</v>
          </cell>
        </row>
        <row r="2769">
          <cell r="C2769" t="str">
            <v>Гирейское ЗАО "ЖЕЛЕЗОБЕТОН"</v>
          </cell>
          <cell r="D2769" t="str">
            <v>ФБС 9-6-6т</v>
          </cell>
          <cell r="G2769">
            <v>1076.27</v>
          </cell>
        </row>
        <row r="2770">
          <cell r="C2770" t="str">
            <v>Гирейское ЗАО "ЖЕЛЕЗОБЕТОН"</v>
          </cell>
          <cell r="D2770" t="str">
            <v>Плиты перекрытия лотков ПТП 6-8</v>
          </cell>
          <cell r="G2770">
            <v>503.39</v>
          </cell>
        </row>
        <row r="2771">
          <cell r="C2771" t="str">
            <v>Гирейское ЗАО "ЖЕЛЕЗОБЕТОН"</v>
          </cell>
          <cell r="D2771" t="str">
            <v>Плиты перекрытия лотков П 6-15а</v>
          </cell>
          <cell r="G2771">
            <v>2059.3200000000002</v>
          </cell>
        </row>
        <row r="2772">
          <cell r="C2772" t="str">
            <v>Гирейское ЗАО "ЖЕЛЕЗОБЕТОН"</v>
          </cell>
          <cell r="D2772" t="str">
            <v>Крышка колодца ПП 10-1-1</v>
          </cell>
          <cell r="G2772">
            <v>1779.66</v>
          </cell>
        </row>
        <row r="2773">
          <cell r="C2773" t="str">
            <v>Гирейское ЗАО "ЖЕЛЕЗОБЕТОН"</v>
          </cell>
          <cell r="D2773" t="str">
            <v>Крышка колодца ПП 15-1-1</v>
          </cell>
          <cell r="G2773">
            <v>2966.1</v>
          </cell>
        </row>
        <row r="2774">
          <cell r="C2774" t="str">
            <v>Гирейское ЗАО "ЖЕЛЕЗОБЕТОН"</v>
          </cell>
          <cell r="D2774" t="str">
            <v>Днище колодца ПД 10-1-1</v>
          </cell>
          <cell r="G2774">
            <v>2076.27</v>
          </cell>
        </row>
        <row r="2775">
          <cell r="C2775" t="str">
            <v>Гирейское ЗАО "ЖЕЛЕЗОБЕТОН"</v>
          </cell>
          <cell r="D2775" t="str">
            <v>Днище колодца ПД 15-1-1</v>
          </cell>
          <cell r="G2775">
            <v>3474.58</v>
          </cell>
        </row>
        <row r="2776">
          <cell r="C2776" t="str">
            <v>Гирейское ЗАО "ЖЕЛЕЗОБЕТОН"</v>
          </cell>
          <cell r="D2776" t="str">
            <v>Плита дорожная 2П30-18-10</v>
          </cell>
          <cell r="G2776">
            <v>4744.07</v>
          </cell>
        </row>
        <row r="2777">
          <cell r="C2777" t="str">
            <v>Гирейское ЗАО "ЖЕЛЕЗОБЕТОН"</v>
          </cell>
          <cell r="D2777" t="str">
            <v>Плита дорожная 2П30-18-30</v>
          </cell>
          <cell r="G2777">
            <v>5011.8599999999997</v>
          </cell>
        </row>
        <row r="2778">
          <cell r="C2778" t="str">
            <v>Гирейское ЗАО "ЖЕЛЕЗОБЕТОН"</v>
          </cell>
          <cell r="D2778" t="str">
            <v>Плита дорожная 1П30-18-10</v>
          </cell>
          <cell r="G2778">
            <v>5911.02</v>
          </cell>
        </row>
        <row r="2779">
          <cell r="C2779" t="str">
            <v>Гирейское ЗАО "ЖЕЛЕЗОБЕТОН"</v>
          </cell>
          <cell r="D2779" t="str">
            <v>Плита дорожная 1П30-18-30</v>
          </cell>
          <cell r="G2779">
            <v>6352.54</v>
          </cell>
        </row>
        <row r="2780">
          <cell r="C2780" t="str">
            <v>Гирейское ЗАО "ЖЕЛЕЗОБЕТОН"</v>
          </cell>
          <cell r="D2780" t="str">
            <v>БР 100.30.15</v>
          </cell>
          <cell r="G2780">
            <v>415.25</v>
          </cell>
        </row>
        <row r="2781">
          <cell r="C2781" t="str">
            <v>Гирейское ЗАО "ЖЕЛЕЗОБЕТОН"</v>
          </cell>
          <cell r="D2781" t="str">
            <v>БР 300.30.15</v>
          </cell>
          <cell r="G2781">
            <v>1186.44</v>
          </cell>
        </row>
        <row r="2782">
          <cell r="C2782" t="str">
            <v>Гирейское ЗАО "ЖЕЛЕЗОБЕТОН"</v>
          </cell>
          <cell r="D2782" t="str">
            <v>Бетон М-100 В-7,5</v>
          </cell>
          <cell r="G2782">
            <v>1779.66</v>
          </cell>
        </row>
        <row r="2783">
          <cell r="C2783" t="str">
            <v>Гирейское ЗАО "ЖЕЛЕЗОБЕТОН"</v>
          </cell>
          <cell r="D2783" t="str">
            <v>Бетон М-150 В-15</v>
          </cell>
          <cell r="G2783">
            <v>1949.15</v>
          </cell>
        </row>
        <row r="2784">
          <cell r="C2784" t="str">
            <v>Гирейское ЗАО "ЖЕЛЕЗОБЕТОН"</v>
          </cell>
          <cell r="D2784" t="str">
            <v>Бетон М-200 В-15,0</v>
          </cell>
          <cell r="G2784">
            <v>2118.64</v>
          </cell>
        </row>
        <row r="2785">
          <cell r="C2785" t="str">
            <v>Гирейское ЗАО "ЖЕЛЕЗОБЕТОН"</v>
          </cell>
          <cell r="D2785" t="str">
            <v>Бетон М-250 В-20,0</v>
          </cell>
          <cell r="G2785">
            <v>2288.14</v>
          </cell>
        </row>
        <row r="2786">
          <cell r="C2786" t="str">
            <v>Гирейское ЗАО "ЖЕЛЕЗОБЕТОН"</v>
          </cell>
          <cell r="D2786" t="str">
            <v>Бетон М-300 В-22,5</v>
          </cell>
          <cell r="G2786">
            <v>2711.86</v>
          </cell>
        </row>
        <row r="2787">
          <cell r="C2787" t="str">
            <v>Гирейское ЗАО "ЖЕЛЕЗОБЕТОН"</v>
          </cell>
          <cell r="D2787" t="str">
            <v>Бетон М-350 В-25</v>
          </cell>
          <cell r="G2787">
            <v>2838.98</v>
          </cell>
        </row>
        <row r="2788">
          <cell r="C2788" t="str">
            <v>Гирейское ЗАО "ЖЕЛЕЗОБЕТОН"</v>
          </cell>
          <cell r="D2788" t="str">
            <v>Бетон М-400 В-27</v>
          </cell>
          <cell r="G2788">
            <v>3220.34</v>
          </cell>
        </row>
        <row r="2789">
          <cell r="C2789" t="str">
            <v>ОАО Гулькечский завод бетонных блоков "Блок"</v>
          </cell>
          <cell r="D2789" t="str">
            <v>Дорожные плиты ПЖ 16.12.3.1.4</v>
          </cell>
          <cell r="G2789">
            <v>5672.88</v>
          </cell>
        </row>
        <row r="2790">
          <cell r="C2790" t="str">
            <v>ОАО Гулькечский завод бетонных блоков "Блок"</v>
          </cell>
          <cell r="D2790" t="str">
            <v>Дорожные плиты 1П30-18-10</v>
          </cell>
          <cell r="G2790">
            <v>6018.64</v>
          </cell>
        </row>
        <row r="2791">
          <cell r="C2791" t="str">
            <v>ОАО Гулькечский завод бетонных блоков "Блок"</v>
          </cell>
          <cell r="D2791" t="str">
            <v>Дорожные плиты 1П30-18-30</v>
          </cell>
          <cell r="G2791">
            <v>6459.32</v>
          </cell>
        </row>
        <row r="2792">
          <cell r="C2792" t="str">
            <v>ОАО Гулькечский завод бетонных блоков "Блок"</v>
          </cell>
          <cell r="D2792" t="str">
            <v>Дорожные плиты 2П30-18-10</v>
          </cell>
          <cell r="G2792">
            <v>4764.41</v>
          </cell>
        </row>
        <row r="2793">
          <cell r="C2793" t="str">
            <v>ОАО Гулькечский завод бетонных блоков "Блок"</v>
          </cell>
          <cell r="D2793" t="str">
            <v>Дорожные плиты 2П30-18-30</v>
          </cell>
          <cell r="G2793">
            <v>5044.92</v>
          </cell>
        </row>
        <row r="2794">
          <cell r="C2794" t="str">
            <v>ОАО Гулькечский завод бетонных блоков "Блок"</v>
          </cell>
          <cell r="D2794" t="str">
            <v>ФБС 24-3-6т</v>
          </cell>
          <cell r="G2794">
            <v>1228.81</v>
          </cell>
        </row>
        <row r="2795">
          <cell r="C2795" t="str">
            <v>ОАО Гулькечский завод бетонных блоков "Блок"</v>
          </cell>
          <cell r="D2795" t="str">
            <v>ФБС 24-4-6т</v>
          </cell>
          <cell r="G2795">
            <v>1576.27</v>
          </cell>
        </row>
        <row r="2796">
          <cell r="C2796" t="str">
            <v>ОАО Гулькечский завод бетонных блоков "Блок"</v>
          </cell>
          <cell r="D2796" t="str">
            <v>ФБС 24-5-6т</v>
          </cell>
          <cell r="G2796">
            <v>1991.53</v>
          </cell>
        </row>
        <row r="2797">
          <cell r="C2797" t="str">
            <v>ОАО Гулькечский завод бетонных блоков "Блок"</v>
          </cell>
          <cell r="D2797" t="str">
            <v>ФБС 24-6-6т</v>
          </cell>
          <cell r="G2797">
            <v>2333.0500000000002</v>
          </cell>
        </row>
        <row r="2798">
          <cell r="C2798" t="str">
            <v>ОАО Гулькечский завод бетонных блоков "Блок"</v>
          </cell>
          <cell r="D2798" t="str">
            <v>ФБС 24-4-3т</v>
          </cell>
          <cell r="G2798">
            <v>778.81</v>
          </cell>
        </row>
        <row r="2799">
          <cell r="C2799" t="str">
            <v>ОАО Гулькечский завод бетонных блоков "Блок"</v>
          </cell>
          <cell r="D2799" t="str">
            <v>ФБС 24-5-3т</v>
          </cell>
          <cell r="G2799">
            <v>973.73</v>
          </cell>
        </row>
        <row r="2800">
          <cell r="C2800" t="str">
            <v>ОАО Гулькечский завод бетонных блоков "Блок"</v>
          </cell>
          <cell r="D2800" t="str">
            <v>ФБС 12-3-6т</v>
          </cell>
          <cell r="G2800">
            <v>762.71</v>
          </cell>
        </row>
        <row r="2801">
          <cell r="C2801" t="str">
            <v>ОАО Гулькечский завод бетонных блоков "Блок"</v>
          </cell>
          <cell r="D2801" t="str">
            <v>ФБС 12-4-6т</v>
          </cell>
          <cell r="G2801">
            <v>915.25</v>
          </cell>
        </row>
        <row r="2802">
          <cell r="C2802" t="str">
            <v>ОАО Гулькечский завод бетонных блоков "Блок"</v>
          </cell>
          <cell r="D2802" t="str">
            <v>ФБС 12-5-6т</v>
          </cell>
          <cell r="G2802">
            <v>1186.44</v>
          </cell>
        </row>
        <row r="2803">
          <cell r="C2803" t="str">
            <v>ОАО Гулькечский завод бетонных блоков "Блок"</v>
          </cell>
          <cell r="D2803" t="str">
            <v>ФБС 12-6-6т</v>
          </cell>
          <cell r="G2803">
            <v>1355.93</v>
          </cell>
        </row>
        <row r="2804">
          <cell r="C2804" t="str">
            <v>ОАО Гулькечский завод бетонных блоков "Блок"</v>
          </cell>
          <cell r="D2804" t="str">
            <v>ФБС 12-4-3т</v>
          </cell>
          <cell r="G2804">
            <v>425.42</v>
          </cell>
        </row>
        <row r="2805">
          <cell r="C2805" t="str">
            <v>ОАО Гулькечский завод бетонных блоков "Блок"</v>
          </cell>
          <cell r="D2805" t="str">
            <v>ФБС 12-5-3т</v>
          </cell>
          <cell r="G2805">
            <v>533.04999999999995</v>
          </cell>
        </row>
        <row r="2806">
          <cell r="C2806" t="str">
            <v>ОАО Гулькечский завод бетонных блоков "Блок"</v>
          </cell>
          <cell r="D2806" t="str">
            <v>ФБС 12-6-3т</v>
          </cell>
          <cell r="G2806">
            <v>640.67999999999995</v>
          </cell>
        </row>
        <row r="2807">
          <cell r="C2807" t="str">
            <v>ОАО Гулькечский завод бетонных блоков "Блок"</v>
          </cell>
          <cell r="D2807" t="str">
            <v>ФБС 9-3-6т</v>
          </cell>
          <cell r="G2807">
            <v>627.12</v>
          </cell>
        </row>
        <row r="2808">
          <cell r="C2808" t="str">
            <v>ОАО Гулькечский завод бетонных блоков "Блок"</v>
          </cell>
          <cell r="D2808" t="str">
            <v>ФБС 9-4-6т</v>
          </cell>
          <cell r="G2808">
            <v>711.86</v>
          </cell>
        </row>
        <row r="2809">
          <cell r="C2809" t="str">
            <v>ОАО Гулькечский завод бетонных блоков "Блок"</v>
          </cell>
          <cell r="D2809" t="str">
            <v>ФБС 9-5-6т</v>
          </cell>
          <cell r="G2809">
            <v>864.41</v>
          </cell>
        </row>
        <row r="2810">
          <cell r="C2810" t="str">
            <v>ОАО Гулькечский завод бетонных блоков "Блок"</v>
          </cell>
          <cell r="D2810" t="str">
            <v>ФБС 9-6-6т</v>
          </cell>
          <cell r="G2810">
            <v>1076.27</v>
          </cell>
        </row>
        <row r="2811">
          <cell r="C2811" t="str">
            <v>ОАО Гулькечский завод бетонных блоков "Блок"</v>
          </cell>
          <cell r="D2811" t="str">
            <v>БР 300.30.18</v>
          </cell>
          <cell r="G2811">
            <v>1489.83</v>
          </cell>
        </row>
        <row r="2812">
          <cell r="C2812" t="str">
            <v>ОАО Гулькечский завод бетонных блоков "Блок"</v>
          </cell>
          <cell r="D2812" t="str">
            <v>БР 300.60.20</v>
          </cell>
          <cell r="G2812">
            <v>3417.8</v>
          </cell>
        </row>
        <row r="2813">
          <cell r="C2813" t="str">
            <v>ОАО Гулькечский завод бетонных блоков "Блок"</v>
          </cell>
          <cell r="D2813" t="str">
            <v>БР 100.30.18</v>
          </cell>
          <cell r="G2813">
            <v>506.78</v>
          </cell>
        </row>
        <row r="2814">
          <cell r="C2814" t="str">
            <v>ОАО Гулькечский завод бетонных блоков "Блок"</v>
          </cell>
          <cell r="D2814" t="str">
            <v>БР 100.30.15</v>
          </cell>
          <cell r="G2814">
            <v>418.64</v>
          </cell>
        </row>
        <row r="2815">
          <cell r="C2815" t="str">
            <v>ОАО Гулькечский завод бетонных блоков "Блок"</v>
          </cell>
          <cell r="D2815" t="str">
            <v>Лоток Л 5-8/2а</v>
          </cell>
          <cell r="G2815">
            <v>5250</v>
          </cell>
        </row>
        <row r="2816">
          <cell r="C2816" t="str">
            <v>ОАО Гулькечский завод бетонных блоков "Блок"</v>
          </cell>
          <cell r="D2816" t="str">
            <v>Лоток Л 6-8/2а</v>
          </cell>
          <cell r="G2816">
            <v>5423.73</v>
          </cell>
        </row>
        <row r="2817">
          <cell r="C2817" t="str">
            <v>ОАО Гулькечский завод бетонных блоков "Блок"</v>
          </cell>
          <cell r="D2817" t="str">
            <v>КС 10.1.1</v>
          </cell>
          <cell r="G2817">
            <v>2635.59</v>
          </cell>
        </row>
        <row r="2818">
          <cell r="C2818" t="str">
            <v>ОАО Гулькечский завод бетонных блоков "Блок"</v>
          </cell>
          <cell r="D2818" t="str">
            <v>КС 15.1.1</v>
          </cell>
          <cell r="G2818">
            <v>4584.75</v>
          </cell>
        </row>
        <row r="2819">
          <cell r="C2819" t="str">
            <v>ОАО Гулькечский завод бетонных блоков "Блок"</v>
          </cell>
          <cell r="D2819" t="str">
            <v>КС 20.1.1</v>
          </cell>
          <cell r="G2819">
            <v>4700.8500000000004</v>
          </cell>
        </row>
        <row r="2820">
          <cell r="C2820" t="str">
            <v>ОАО Гулькечский завод бетонных блоков "Блок"</v>
          </cell>
          <cell r="D2820" t="str">
            <v>КС 10.2.1</v>
          </cell>
          <cell r="G2820">
            <v>4157.63</v>
          </cell>
        </row>
        <row r="2821">
          <cell r="C2821" t="str">
            <v>ОАО Гулькечский завод бетонных блоков "Блок"</v>
          </cell>
          <cell r="D2821" t="str">
            <v>КС 15.2.1</v>
          </cell>
          <cell r="G2821">
            <v>6876.27</v>
          </cell>
        </row>
        <row r="2822">
          <cell r="C2822" t="str">
            <v>ОАО Гулькечский завод бетонных блоков "Блок"</v>
          </cell>
          <cell r="D2822" t="str">
            <v>КС 20.2.1</v>
          </cell>
          <cell r="G2822">
            <v>8880.51</v>
          </cell>
        </row>
        <row r="2823">
          <cell r="C2823" t="str">
            <v>ОАО Гулькечский завод бетонных блоков "Блок"</v>
          </cell>
          <cell r="D2823" t="str">
            <v>ПП 10.1.1</v>
          </cell>
          <cell r="G2823">
            <v>1200.8499999999999</v>
          </cell>
        </row>
        <row r="2824">
          <cell r="C2824" t="str">
            <v>ОАО Гулькечский завод бетонных блоков "Блок"</v>
          </cell>
          <cell r="D2824" t="str">
            <v>ПП 15.1.1</v>
          </cell>
          <cell r="G2824">
            <v>3000</v>
          </cell>
        </row>
        <row r="2825">
          <cell r="C2825" t="str">
            <v>ОАО Гулькечский завод бетонных блоков "Блок"</v>
          </cell>
          <cell r="D2825" t="str">
            <v>ПП 20.1.1</v>
          </cell>
          <cell r="G2825">
            <v>5933.9</v>
          </cell>
        </row>
        <row r="2826">
          <cell r="C2826" t="str">
            <v>ОАО Гулькечский завод бетонных блоков "Блок"</v>
          </cell>
          <cell r="D2826" t="str">
            <v>ПП 10.1.2 (усилен.)</v>
          </cell>
          <cell r="G2826">
            <v>2005.08</v>
          </cell>
        </row>
        <row r="2827">
          <cell r="C2827" t="str">
            <v>ОАО Гулькечский завод бетонных блоков "Блок"</v>
          </cell>
          <cell r="D2827" t="str">
            <v>ПП 15.1.2 (усилен.)</v>
          </cell>
          <cell r="G2827">
            <v>4584.75</v>
          </cell>
        </row>
        <row r="2828">
          <cell r="C2828" t="str">
            <v>ОАО Гулькечский завод бетонных блоков "Блок"</v>
          </cell>
          <cell r="D2828" t="str">
            <v>ПП 20.1.2 (усилен.)</v>
          </cell>
          <cell r="G2828">
            <v>6331.36</v>
          </cell>
        </row>
        <row r="2829">
          <cell r="C2829" t="str">
            <v>ОАО Гулькечский завод бетонных блоков "Блок"</v>
          </cell>
          <cell r="D2829" t="str">
            <v>ПН 10</v>
          </cell>
          <cell r="G2829">
            <v>2238.14</v>
          </cell>
        </row>
        <row r="2830">
          <cell r="C2830" t="str">
            <v>ОАО Гулькечский завод бетонных блоков "Блок"</v>
          </cell>
          <cell r="D2830" t="str">
            <v>ПН 15</v>
          </cell>
          <cell r="G2830">
            <v>3546.61</v>
          </cell>
        </row>
        <row r="2831">
          <cell r="C2831" t="str">
            <v>ОАО Гулькечский завод бетонных блоков "Блок"</v>
          </cell>
          <cell r="D2831" t="str">
            <v>ПН 20</v>
          </cell>
          <cell r="G2831">
            <v>6807.63</v>
          </cell>
        </row>
        <row r="2832">
          <cell r="C2832" t="str">
            <v>ОАО Гулькечский завод бетонных блоков "Блок"</v>
          </cell>
          <cell r="D2832" t="str">
            <v>Опоры СВ 105-3,5</v>
          </cell>
          <cell r="G2832">
            <v>5300</v>
          </cell>
        </row>
        <row r="2833">
          <cell r="C2833" t="str">
            <v>ОАО Гулькечский завод бетонных блоков "Блок"</v>
          </cell>
          <cell r="D2833" t="str">
            <v>Опоры СВ 105-5</v>
          </cell>
          <cell r="G2833">
            <v>5508.47</v>
          </cell>
        </row>
        <row r="2834">
          <cell r="C2834" t="str">
            <v>ОАО Гулькечский завод бетонных блоков "Блок"</v>
          </cell>
          <cell r="D2834" t="str">
            <v>Бетон М-100</v>
          </cell>
          <cell r="G2834">
            <v>2203.39</v>
          </cell>
        </row>
        <row r="2835">
          <cell r="C2835" t="str">
            <v>ОАО Гулькечский завод бетонных блоков "Блок"</v>
          </cell>
          <cell r="D2835" t="str">
            <v>Бетон М-150</v>
          </cell>
          <cell r="G2835">
            <v>2372.88</v>
          </cell>
        </row>
        <row r="2836">
          <cell r="C2836" t="str">
            <v>ОАО Гулькечский завод бетонных блоков "Блок"</v>
          </cell>
          <cell r="D2836" t="str">
            <v>Бетон М-200</v>
          </cell>
          <cell r="G2836">
            <v>2542.37</v>
          </cell>
        </row>
        <row r="2837">
          <cell r="C2837" t="str">
            <v>ОАО Гулькечский завод бетонных блоков "Блок"</v>
          </cell>
          <cell r="D2837" t="str">
            <v>Бетон М-250</v>
          </cell>
          <cell r="G2837">
            <v>2711.86</v>
          </cell>
        </row>
        <row r="2838">
          <cell r="C2838" t="str">
            <v>ОАО Гулькечский завод бетонных блоков "Блок"</v>
          </cell>
          <cell r="D2838" t="str">
            <v>Бетон М-300</v>
          </cell>
          <cell r="G2838">
            <v>2966.1</v>
          </cell>
        </row>
        <row r="2839">
          <cell r="C2839" t="str">
            <v>ОАО Гулькечский завод бетонных блоков "Блок"</v>
          </cell>
          <cell r="D2839" t="str">
            <v>Бетон М-350</v>
          </cell>
          <cell r="G2839">
            <v>3135.59</v>
          </cell>
        </row>
        <row r="2840">
          <cell r="C2840" t="str">
            <v>ОАО Гулькечский завод бетонных блоков "Блок"</v>
          </cell>
          <cell r="D2840" t="str">
            <v>Бетон М-400</v>
          </cell>
          <cell r="G2840">
            <v>3389.83</v>
          </cell>
        </row>
        <row r="2841">
          <cell r="C2841" t="str">
            <v>ОАО Гулькечский завод бетонных блоков "Блок"</v>
          </cell>
          <cell r="D2841" t="str">
            <v>Раствор М-100</v>
          </cell>
          <cell r="G2841">
            <v>2542.37</v>
          </cell>
        </row>
        <row r="2842">
          <cell r="C2842" t="str">
            <v>ОАО Гулькечский завод бетонных блоков "Блок"</v>
          </cell>
          <cell r="D2842" t="str">
            <v>Раствор М-200</v>
          </cell>
          <cell r="G2842">
            <v>2881.36</v>
          </cell>
        </row>
        <row r="2843">
          <cell r="C2843" t="str">
            <v>ООО "Теучежский завод ЖБИК"</v>
          </cell>
          <cell r="D2843" t="str">
            <v>ФБС 24-3-6т</v>
          </cell>
          <cell r="G2843">
            <v>1271.19</v>
          </cell>
        </row>
        <row r="2844">
          <cell r="C2844" t="str">
            <v>ООО "Теучежский завод ЖБИК"</v>
          </cell>
          <cell r="D2844" t="str">
            <v>ФБС 24-4-6т</v>
          </cell>
          <cell r="G2844">
            <v>1525.42</v>
          </cell>
        </row>
        <row r="2845">
          <cell r="C2845" t="str">
            <v>ООО "Теучежский завод ЖБИК"</v>
          </cell>
          <cell r="D2845" t="str">
            <v>ФБС 24-5-6т</v>
          </cell>
          <cell r="G2845">
            <v>1949.15</v>
          </cell>
        </row>
        <row r="2846">
          <cell r="C2846" t="str">
            <v>ООО "Теучежский завод ЖБИК"</v>
          </cell>
          <cell r="D2846" t="str">
            <v>ФБС 24-6-6т</v>
          </cell>
          <cell r="G2846">
            <v>2288.14</v>
          </cell>
        </row>
        <row r="2847">
          <cell r="C2847" t="str">
            <v>ООО "Теучежский завод ЖБИК"</v>
          </cell>
          <cell r="D2847" t="str">
            <v>ФБС 24-4-3т</v>
          </cell>
          <cell r="G2847">
            <v>1101.69</v>
          </cell>
        </row>
        <row r="2848">
          <cell r="C2848" t="str">
            <v>ООО "Теучежский завод ЖБИК"</v>
          </cell>
          <cell r="D2848" t="str">
            <v>ФБС 12-3-6т</v>
          </cell>
          <cell r="G2848">
            <v>762.71</v>
          </cell>
        </row>
        <row r="2849">
          <cell r="C2849" t="str">
            <v>ООО "Теучежский завод ЖБИК"</v>
          </cell>
          <cell r="D2849" t="str">
            <v>ФБС 12-4-6т</v>
          </cell>
          <cell r="G2849">
            <v>847.46</v>
          </cell>
        </row>
        <row r="2850">
          <cell r="C2850" t="str">
            <v>ООО "Теучежский завод ЖБИК"</v>
          </cell>
          <cell r="D2850" t="str">
            <v>ФБС 12-5-6т</v>
          </cell>
          <cell r="G2850">
            <v>1101.69</v>
          </cell>
        </row>
        <row r="2851">
          <cell r="C2851" t="str">
            <v>ООО "Теучежский завод ЖБИК"</v>
          </cell>
          <cell r="D2851" t="str">
            <v>ФБС 12-6-6т</v>
          </cell>
          <cell r="G2851">
            <v>1271.19</v>
          </cell>
        </row>
        <row r="2852">
          <cell r="C2852" t="str">
            <v>ООО "Теучежский завод ЖБИК"</v>
          </cell>
          <cell r="D2852" t="str">
            <v>ФБС 12-4-3т</v>
          </cell>
          <cell r="G2852">
            <v>593.22</v>
          </cell>
        </row>
        <row r="2853">
          <cell r="C2853" t="str">
            <v>ООО "Теучежский завод ЖБИК"</v>
          </cell>
          <cell r="D2853" t="str">
            <v>ФБС 12-5-3т</v>
          </cell>
          <cell r="G2853">
            <v>677.97</v>
          </cell>
        </row>
        <row r="2854">
          <cell r="C2854" t="str">
            <v>ООО "Теучежский завод ЖБИК"</v>
          </cell>
          <cell r="D2854" t="str">
            <v>ФБС 12-6-3т</v>
          </cell>
          <cell r="G2854">
            <v>779.66</v>
          </cell>
        </row>
        <row r="2855">
          <cell r="C2855" t="str">
            <v>ООО "Теучежский завод ЖБИК"</v>
          </cell>
          <cell r="D2855" t="str">
            <v>ФБС 9-3-6т</v>
          </cell>
          <cell r="G2855">
            <v>610.16999999999996</v>
          </cell>
        </row>
        <row r="2856">
          <cell r="C2856" t="str">
            <v>ООО "Теучежский завод ЖБИК"</v>
          </cell>
          <cell r="D2856" t="str">
            <v>ФБС 9-4-6т</v>
          </cell>
          <cell r="G2856">
            <v>762.71</v>
          </cell>
        </row>
        <row r="2857">
          <cell r="C2857" t="str">
            <v>ООО "Теучежский завод ЖБИК"</v>
          </cell>
          <cell r="D2857" t="str">
            <v>ФБС 9-5-6т</v>
          </cell>
          <cell r="G2857">
            <v>932.2</v>
          </cell>
        </row>
        <row r="2858">
          <cell r="C2858" t="str">
            <v>ООО "Теучежский завод ЖБИК"</v>
          </cell>
          <cell r="D2858" t="str">
            <v>ФБС 9-6-6т</v>
          </cell>
          <cell r="G2858">
            <v>1016.95</v>
          </cell>
        </row>
        <row r="2859">
          <cell r="C2859" t="str">
            <v>ООО "Теучежский завод ЖБИК"</v>
          </cell>
          <cell r="D2859" t="str">
            <v>ФБС 9-4-3т</v>
          </cell>
          <cell r="G2859">
            <v>677.97</v>
          </cell>
        </row>
        <row r="2860">
          <cell r="C2860" t="str">
            <v>ООО "Теучежский завод ЖБИК"</v>
          </cell>
          <cell r="D2860" t="str">
            <v>ФБС 24-3-3т</v>
          </cell>
          <cell r="G2860">
            <v>974.58</v>
          </cell>
        </row>
        <row r="2861">
          <cell r="C2861" t="str">
            <v>ООО "Теучежский завод ЖБИК"</v>
          </cell>
          <cell r="D2861" t="str">
            <v>ФБС 12-3-3т</v>
          </cell>
          <cell r="G2861">
            <v>466.1</v>
          </cell>
        </row>
        <row r="2862">
          <cell r="C2862" t="str">
            <v>ООО "Теучежский завод ЖБИК"</v>
          </cell>
          <cell r="D2862" t="str">
            <v>Лотки Л5-8у</v>
          </cell>
          <cell r="G2862">
            <v>4661.0200000000004</v>
          </cell>
        </row>
        <row r="2863">
          <cell r="C2863" t="str">
            <v>ООО "Теучежский завод ЖБИК"</v>
          </cell>
          <cell r="D2863" t="str">
            <v>Лотки Л24-4у</v>
          </cell>
          <cell r="G2863">
            <v>2796.61</v>
          </cell>
        </row>
        <row r="2864">
          <cell r="C2864" t="str">
            <v>ООО "Теучежский завод ЖБИК"</v>
          </cell>
          <cell r="D2864" t="str">
            <v>Плиты П 5-8а</v>
          </cell>
          <cell r="G2864">
            <v>2966.1</v>
          </cell>
        </row>
        <row r="2865">
          <cell r="C2865" t="str">
            <v>ООО "Теучежский завод ЖБИК"</v>
          </cell>
          <cell r="D2865" t="str">
            <v>Плиты ПК 10-10</v>
          </cell>
          <cell r="G2865">
            <v>627.12</v>
          </cell>
        </row>
        <row r="2866">
          <cell r="C2866" t="str">
            <v>ООО "Теучежский завод ЖБИК"</v>
          </cell>
          <cell r="D2866" t="str">
            <v>Плиты колодцев ПД 10-1-1</v>
          </cell>
          <cell r="G2866">
            <v>1949.15</v>
          </cell>
        </row>
        <row r="2867">
          <cell r="C2867" t="str">
            <v>ООО "Теучежский завод ЖБИК"</v>
          </cell>
          <cell r="D2867" t="str">
            <v>Плиты колодцев ПД 15-1-1</v>
          </cell>
          <cell r="G2867">
            <v>3474.58</v>
          </cell>
        </row>
        <row r="2868">
          <cell r="C2868" t="str">
            <v>ООО "Теучежский завод ЖБИК"</v>
          </cell>
          <cell r="D2868" t="str">
            <v>Плиты колодцев ПД 20-1-1</v>
          </cell>
          <cell r="G2868">
            <v>5847.46</v>
          </cell>
        </row>
        <row r="2869">
          <cell r="C2869" t="str">
            <v>ООО "Теучежский завод ЖБИК"</v>
          </cell>
          <cell r="D2869" t="str">
            <v>Плиты колодцев ПП 10-1-1б</v>
          </cell>
          <cell r="G2869">
            <v>1313.56</v>
          </cell>
        </row>
        <row r="2870">
          <cell r="C2870" t="str">
            <v>ООО "Теучежский завод ЖБИК"</v>
          </cell>
          <cell r="D2870" t="str">
            <v>Плиты колодцев ПП 10-1</v>
          </cell>
          <cell r="G2870">
            <v>1525.42</v>
          </cell>
        </row>
        <row r="2871">
          <cell r="C2871" t="str">
            <v>ООО "Теучежский завод ЖБИК"</v>
          </cell>
          <cell r="D2871" t="str">
            <v>Плиты колодцев ПП 15-1-1б</v>
          </cell>
          <cell r="G2871">
            <v>3220.34</v>
          </cell>
        </row>
        <row r="2872">
          <cell r="C2872" t="str">
            <v>ООО "Теучежский завод ЖБИК"</v>
          </cell>
          <cell r="D2872" t="str">
            <v>Плиты колодцев 1ПП 15-1</v>
          </cell>
          <cell r="G2872">
            <v>3474.58</v>
          </cell>
        </row>
        <row r="2873">
          <cell r="C2873" t="str">
            <v>ООО "Теучежский завод ЖБИК"</v>
          </cell>
          <cell r="D2873" t="str">
            <v>Плиты колодцев ПП 20-1-1б</v>
          </cell>
          <cell r="G2873">
            <v>5254.24</v>
          </cell>
        </row>
        <row r="2874">
          <cell r="C2874" t="str">
            <v>ООО "Теучежский завод ЖБИК"</v>
          </cell>
          <cell r="D2874" t="str">
            <v>Плиты колодцев 1ПП 20-1</v>
          </cell>
          <cell r="G2874">
            <v>6398.31</v>
          </cell>
        </row>
        <row r="2875">
          <cell r="C2875" t="str">
            <v>ООО "Теучежский завод ЖБИК"</v>
          </cell>
          <cell r="D2875" t="str">
            <v>КС 7-3 высота 0,3</v>
          </cell>
          <cell r="G2875">
            <v>847.46</v>
          </cell>
        </row>
        <row r="2876">
          <cell r="C2876" t="str">
            <v>ООО "Теучежский завод ЖБИК"</v>
          </cell>
          <cell r="D2876" t="str">
            <v>КС 7-6 высота 0,6</v>
          </cell>
          <cell r="G2876">
            <v>1271.19</v>
          </cell>
        </row>
        <row r="2877">
          <cell r="C2877" t="str">
            <v>ООО "Теучежский завод ЖБИК"</v>
          </cell>
          <cell r="D2877" t="str">
            <v>КС 7-9 высота 0,9</v>
          </cell>
          <cell r="G2877">
            <v>1864.41</v>
          </cell>
        </row>
        <row r="2878">
          <cell r="C2878" t="str">
            <v>ООО "Теучежский завод ЖБИК"</v>
          </cell>
          <cell r="D2878" t="str">
            <v xml:space="preserve">КС 10-1-1 высота 0,6 </v>
          </cell>
          <cell r="G2878">
            <v>1694.92</v>
          </cell>
        </row>
        <row r="2879">
          <cell r="C2879" t="str">
            <v>ООО "Теучежский завод ЖБИК"</v>
          </cell>
          <cell r="D2879" t="str">
            <v>КС 10-2-1 высота 0,9</v>
          </cell>
          <cell r="G2879">
            <v>2627.12</v>
          </cell>
        </row>
        <row r="2880">
          <cell r="C2880" t="str">
            <v>ООО "Теучежский завод ЖБИК"</v>
          </cell>
          <cell r="D2880" t="str">
            <v xml:space="preserve">КС 15-1-1 высота 0,6 </v>
          </cell>
          <cell r="G2880">
            <v>2966.1</v>
          </cell>
        </row>
        <row r="2881">
          <cell r="C2881" t="str">
            <v>ООО "Теучежский завод ЖБИК"</v>
          </cell>
          <cell r="D2881" t="str">
            <v>КС 15-2-1 высота 0,9</v>
          </cell>
          <cell r="G2881">
            <v>3813.56</v>
          </cell>
        </row>
        <row r="2882">
          <cell r="C2882" t="str">
            <v>ООО "Теучежский завод ЖБИК"</v>
          </cell>
          <cell r="D2882" t="str">
            <v xml:space="preserve">КС 20-1-1 высота 0,6 </v>
          </cell>
          <cell r="G2882">
            <v>4237.29</v>
          </cell>
        </row>
        <row r="2883">
          <cell r="C2883" t="str">
            <v>ООО "Теучежский завод ЖБИК"</v>
          </cell>
          <cell r="D2883" t="str">
            <v>КС 20-2-1 высота 0,9</v>
          </cell>
          <cell r="G2883">
            <v>5254.24</v>
          </cell>
        </row>
        <row r="2884">
          <cell r="C2884" t="str">
            <v>ООО "Теучежский завод ЖБИК"</v>
          </cell>
          <cell r="D2884" t="str">
            <v>КПП 10-3 высота 0,9</v>
          </cell>
          <cell r="G2884">
            <v>2711.86</v>
          </cell>
        </row>
        <row r="2885">
          <cell r="C2885" t="str">
            <v>ООО "Теучежский завод ЖБИК"</v>
          </cell>
          <cell r="D2885" t="str">
            <v>КПП 15-3 высота 0,9</v>
          </cell>
          <cell r="G2885">
            <v>3728.81</v>
          </cell>
        </row>
        <row r="2886">
          <cell r="C2886" t="str">
            <v>ООО "Теучежский завод ЖБИК"</v>
          </cell>
          <cell r="D2886" t="str">
            <v>Труба раструбная безнапортная РНТ 4Н-20 д.400м L=2м</v>
          </cell>
          <cell r="G2886">
            <v>1440.68</v>
          </cell>
        </row>
        <row r="2887">
          <cell r="C2887" t="str">
            <v>ООО "Теучежский завод ЖБИК"</v>
          </cell>
          <cell r="D2887" t="str">
            <v>Труба раструбная безнапортная д.500м L=2м</v>
          </cell>
          <cell r="G2887">
            <v>2288.14</v>
          </cell>
        </row>
        <row r="2888">
          <cell r="C2888" t="str">
            <v>ООО "Теучежский завод ЖБИК"</v>
          </cell>
          <cell r="D2888" t="str">
            <v>Труба раструбная безнапортная д.600м L=2м</v>
          </cell>
          <cell r="G2888">
            <v>2542.37</v>
          </cell>
        </row>
        <row r="2889">
          <cell r="C2889" t="str">
            <v>ООО "Теучежский завод ЖБИК"</v>
          </cell>
          <cell r="D2889" t="str">
            <v>Труба раструбная безнапортная д.800м L=2м</v>
          </cell>
          <cell r="G2889">
            <v>4008.47</v>
          </cell>
        </row>
        <row r="2890">
          <cell r="C2890" t="str">
            <v>ООО "Теучежский завод ЖБИК"</v>
          </cell>
          <cell r="D2890" t="str">
            <v>Труба раструбная безнапортная д.1000м L=2м</v>
          </cell>
          <cell r="G2890">
            <v>6322.03</v>
          </cell>
        </row>
        <row r="2891">
          <cell r="C2891" t="str">
            <v>ООО "Теучежский завод ЖБИК"</v>
          </cell>
          <cell r="D2891" t="str">
            <v>Труба раструбная безнапортная д.1200м L=2м</v>
          </cell>
          <cell r="G2891">
            <v>8016.95</v>
          </cell>
        </row>
        <row r="2892">
          <cell r="C2892" t="str">
            <v>ООО "Теучежский завод ЖБИК"</v>
          </cell>
          <cell r="D2892" t="str">
            <v>Плита дорожная 2П30-18-10</v>
          </cell>
          <cell r="G2892">
            <v>6355.93</v>
          </cell>
        </row>
        <row r="2893">
          <cell r="C2893" t="str">
            <v>ООО "Теучежский завод ЖБИК"</v>
          </cell>
          <cell r="D2893" t="str">
            <v>Плита дорожная 2П30-18-30</v>
          </cell>
          <cell r="G2893">
            <v>6610.17</v>
          </cell>
        </row>
        <row r="2894">
          <cell r="C2894" t="str">
            <v>ООО "Теучежский завод ЖБИК"</v>
          </cell>
          <cell r="D2894" t="str">
            <v>Плита дорожная 1П30-18-30</v>
          </cell>
          <cell r="G2894">
            <v>7542.37</v>
          </cell>
        </row>
        <row r="2895">
          <cell r="C2895" t="str">
            <v>ООО "Теучежский завод ЖБИК"</v>
          </cell>
          <cell r="D2895" t="str">
            <v>БР 100.20.8</v>
          </cell>
          <cell r="G2895">
            <v>186.44</v>
          </cell>
        </row>
        <row r="2896">
          <cell r="C2896" t="str">
            <v>ООО "Теучежский завод ЖБИК"</v>
          </cell>
          <cell r="D2896" t="str">
            <v>БР 100.30.18</v>
          </cell>
          <cell r="G2896">
            <v>423.73</v>
          </cell>
        </row>
        <row r="2897">
          <cell r="C2897" t="str">
            <v>ООО "Теучежский завод ЖБИК"</v>
          </cell>
          <cell r="D2897" t="str">
            <v>Бетон М-100</v>
          </cell>
          <cell r="G2897">
            <v>1864.41</v>
          </cell>
        </row>
        <row r="2898">
          <cell r="C2898" t="str">
            <v>ООО "Теучежский завод ЖБИК"</v>
          </cell>
          <cell r="D2898" t="str">
            <v>Бетон М-150</v>
          </cell>
          <cell r="G2898">
            <v>1983.05</v>
          </cell>
        </row>
        <row r="2899">
          <cell r="C2899" t="str">
            <v>ООО "Теучежский завод ЖБИК"</v>
          </cell>
          <cell r="D2899" t="str">
            <v>Бетон М-200</v>
          </cell>
          <cell r="G2899">
            <v>2203.39</v>
          </cell>
        </row>
        <row r="2900">
          <cell r="C2900" t="str">
            <v>ООО "Теучежский завод ЖБИК"</v>
          </cell>
          <cell r="D2900" t="str">
            <v>Бетон М-250</v>
          </cell>
          <cell r="G2900">
            <v>2330.5100000000002</v>
          </cell>
        </row>
        <row r="2901">
          <cell r="C2901" t="str">
            <v>ООО "Теучежский завод ЖБИК"</v>
          </cell>
          <cell r="D2901" t="str">
            <v>Бетон М-300</v>
          </cell>
          <cell r="G2901">
            <v>2457.63</v>
          </cell>
        </row>
        <row r="2902">
          <cell r="C2902" t="str">
            <v>ООО "Теучежский завод ЖБИК"</v>
          </cell>
          <cell r="D2902" t="str">
            <v>Бетон М-350</v>
          </cell>
          <cell r="G2902">
            <v>2796.61</v>
          </cell>
        </row>
        <row r="2903">
          <cell r="C2903" t="str">
            <v>ООО "Теучежский завод ЖБИК"</v>
          </cell>
          <cell r="D2903" t="str">
            <v>Раствор М-50</v>
          </cell>
          <cell r="G2903">
            <v>1889.83</v>
          </cell>
        </row>
        <row r="2904">
          <cell r="C2904" t="str">
            <v>ООО "Теучежский завод ЖБИК"</v>
          </cell>
          <cell r="D2904" t="str">
            <v>Раствор М-75</v>
          </cell>
          <cell r="G2904">
            <v>2093.2199999999998</v>
          </cell>
        </row>
        <row r="2905">
          <cell r="C2905" t="str">
            <v>ООО "Теучежский завод ЖБИК"</v>
          </cell>
          <cell r="D2905" t="str">
            <v>Раствор М-100</v>
          </cell>
          <cell r="G2905">
            <v>2305.08</v>
          </cell>
        </row>
        <row r="2906">
          <cell r="C2906" t="str">
            <v>ООО "Теучежский завод ЖБИК"</v>
          </cell>
          <cell r="D2906" t="str">
            <v>Раствор М-150</v>
          </cell>
          <cell r="G2906">
            <v>2601.69</v>
          </cell>
        </row>
        <row r="2907">
          <cell r="C2907" t="str">
            <v>ООО "ГАРАНТ-ЖБИ"</v>
          </cell>
          <cell r="D2907" t="str">
            <v>Бетон М100 В-7,5 F50  О.К. 5-9</v>
          </cell>
          <cell r="G2907">
            <v>1830.51</v>
          </cell>
        </row>
        <row r="2908">
          <cell r="C2908" t="str">
            <v>ООО "ГАРАНТ-ЖБИ"</v>
          </cell>
          <cell r="D2908" t="str">
            <v>Бетон М150 В-10 F100  О.К. 5-9</v>
          </cell>
          <cell r="G2908">
            <v>2042.37</v>
          </cell>
        </row>
        <row r="2909">
          <cell r="C2909" t="str">
            <v>ООО "ГАРАНТ-ЖБИ"</v>
          </cell>
          <cell r="D2909" t="str">
            <v>Бетон М200 В-15 F150 W4  О.К. 5-9</v>
          </cell>
          <cell r="G2909">
            <v>2250</v>
          </cell>
        </row>
        <row r="2910">
          <cell r="C2910" t="str">
            <v>ООО "ГАРАНТ-ЖБИ"</v>
          </cell>
          <cell r="D2910" t="str">
            <v>Бетон М250 В-20 F150 W4  О.К. 5-9</v>
          </cell>
          <cell r="G2910">
            <v>2449.15</v>
          </cell>
        </row>
        <row r="2911">
          <cell r="C2911" t="str">
            <v>ООО "ГАРАНТ-ЖБИ"</v>
          </cell>
          <cell r="D2911" t="str">
            <v>Бетон М300 В-22,5 F150 W4  О.К. 5-9</v>
          </cell>
          <cell r="G2911">
            <v>2656.78</v>
          </cell>
        </row>
        <row r="2912">
          <cell r="C2912" t="str">
            <v>ООО "ГАРАНТ-ЖБИ"</v>
          </cell>
          <cell r="D2912" t="str">
            <v>Бетон М350 В-25 F200 W4  О.К. 5-9</v>
          </cell>
          <cell r="G2912">
            <v>2855.93</v>
          </cell>
        </row>
        <row r="2913">
          <cell r="C2913" t="str">
            <v>ООО "ГАРАНТ-ЖБИ"</v>
          </cell>
          <cell r="D2913" t="str">
            <v>Бетон М400 В-30 F200 W6  О.К. 5-9</v>
          </cell>
          <cell r="G2913">
            <v>3059.32</v>
          </cell>
        </row>
        <row r="2914">
          <cell r="C2914" t="str">
            <v>ООО "ГАРАНТ-ЖБИ"</v>
          </cell>
          <cell r="D2914" t="str">
            <v>Бетон М450 В-35 F200 W6  О.К. 5-9</v>
          </cell>
          <cell r="G2914">
            <v>3262.71</v>
          </cell>
        </row>
        <row r="2915">
          <cell r="C2915" t="str">
            <v>ООО "ГАРАНТ-ЖБИ"</v>
          </cell>
          <cell r="D2915" t="str">
            <v>Бетон М500 В-40 F200 W6  О.К. 5-9</v>
          </cell>
          <cell r="G2915">
            <v>3461.86</v>
          </cell>
        </row>
        <row r="2916">
          <cell r="C2916" t="str">
            <v>ООО "ГАРАНТ-ЖБИ"</v>
          </cell>
          <cell r="D2916" t="str">
            <v>Бетон М100 В-7,5   О.К. 10-15</v>
          </cell>
          <cell r="G2916">
            <v>1949.15</v>
          </cell>
        </row>
        <row r="2917">
          <cell r="C2917" t="str">
            <v>ООО "ГАРАНТ-ЖБИ"</v>
          </cell>
          <cell r="D2917" t="str">
            <v>Бетон М150 В-10 F100 W4  О.К. 10-15</v>
          </cell>
          <cell r="G2917">
            <v>2118.64</v>
          </cell>
        </row>
        <row r="2918">
          <cell r="C2918" t="str">
            <v>ООО "ГАРАНТ-ЖБИ"</v>
          </cell>
          <cell r="D2918" t="str">
            <v>Бетон М200 В-15 F150 W6  О.К. 10-15</v>
          </cell>
          <cell r="G2918">
            <v>2398.31</v>
          </cell>
        </row>
        <row r="2919">
          <cell r="C2919" t="str">
            <v>ООО "ГАРАНТ-ЖБИ"</v>
          </cell>
          <cell r="D2919" t="str">
            <v>Бетон М250 В-20 F150 W6  О.К. 10-15</v>
          </cell>
          <cell r="G2919">
            <v>2610.17</v>
          </cell>
        </row>
        <row r="2920">
          <cell r="C2920" t="str">
            <v>ООО "ГАРАНТ-ЖБИ"</v>
          </cell>
          <cell r="D2920" t="str">
            <v>Бетон М300 В-22,5 F200 W6  О.К. 10-15</v>
          </cell>
          <cell r="G2920">
            <v>2796.61</v>
          </cell>
        </row>
        <row r="2921">
          <cell r="C2921" t="str">
            <v>ООО "ГАРАНТ-ЖБИ"</v>
          </cell>
          <cell r="D2921" t="str">
            <v>Бетон М350 В-25 F200 W6  О.К. 10-15</v>
          </cell>
          <cell r="G2921">
            <v>3008.47</v>
          </cell>
        </row>
        <row r="2922">
          <cell r="C2922" t="str">
            <v>ООО "ГАРАНТ-ЖБИ"</v>
          </cell>
          <cell r="D2922" t="str">
            <v>Бетон М400 В-30 F200 W8  О.К. 10-15</v>
          </cell>
          <cell r="G2922">
            <v>3220.34</v>
          </cell>
        </row>
        <row r="2923">
          <cell r="C2923" t="str">
            <v>ООО "ГАРАНТ-ЖБИ"</v>
          </cell>
          <cell r="D2923" t="str">
            <v>Бетон М450 В-35 F200 W8  О.К. 10-15</v>
          </cell>
          <cell r="G2923">
            <v>3466.1</v>
          </cell>
        </row>
        <row r="2924">
          <cell r="C2924" t="str">
            <v>ООО "ГАРАНТ-ЖБИ"</v>
          </cell>
          <cell r="D2924" t="str">
            <v>Бетон М500 В-40 F200 W8  О.К. 10-15</v>
          </cell>
          <cell r="G2924">
            <v>3682.2</v>
          </cell>
        </row>
        <row r="2925">
          <cell r="C2925" t="str">
            <v>ООО "ГАРАНТ-ЖБИ"</v>
          </cell>
          <cell r="D2925" t="str">
            <v>Бетон М300 В-22,5 F200 W6  О.К. 16-18</v>
          </cell>
          <cell r="G2925">
            <v>3394.07</v>
          </cell>
        </row>
        <row r="2926">
          <cell r="C2926" t="str">
            <v>ООО "ГАРАНТ-ЖБИ"</v>
          </cell>
          <cell r="D2926" t="str">
            <v>Бетон М350 В-25 F200 W6  О.К. 16-18</v>
          </cell>
          <cell r="G2926">
            <v>3750</v>
          </cell>
        </row>
        <row r="2927">
          <cell r="C2927" t="str">
            <v>ООО "ГАРАНТ-ЖБИ"</v>
          </cell>
          <cell r="D2927" t="str">
            <v>Бетон М400 В-30 F200 W8  О.К. 16-18</v>
          </cell>
          <cell r="G2927">
            <v>4042.37</v>
          </cell>
        </row>
        <row r="2928">
          <cell r="C2928" t="str">
            <v>ООО "ГАРАНТ-ЖБИ"</v>
          </cell>
          <cell r="D2928" t="str">
            <v>Пескобетон М100 В-7,5 О.К. 5-9</v>
          </cell>
          <cell r="G2928">
            <v>2927.97</v>
          </cell>
        </row>
        <row r="2929">
          <cell r="C2929" t="str">
            <v>ООО "ГАРАНТ-ЖБИ"</v>
          </cell>
          <cell r="D2929" t="str">
            <v>Пескобетон М200 В-15 О.К. 5-9</v>
          </cell>
          <cell r="G2929">
            <v>3478.81</v>
          </cell>
        </row>
        <row r="2930">
          <cell r="C2930" t="str">
            <v>ООО "ГАРАНТ-ЖБИ"</v>
          </cell>
          <cell r="D2930" t="str">
            <v>Пескобетон М300 В-22,5 О.К. 5-9</v>
          </cell>
          <cell r="G2930">
            <v>3750</v>
          </cell>
        </row>
        <row r="2931">
          <cell r="C2931" t="str">
            <v>ООО "ГАРАНТ-ЖБИ"</v>
          </cell>
          <cell r="D2931" t="str">
            <v>ФБС 24-2,6-6</v>
          </cell>
          <cell r="G2931">
            <v>889.83</v>
          </cell>
        </row>
        <row r="2932">
          <cell r="C2932" t="str">
            <v>ООО "ГАРАНТ-ЖБИ"</v>
          </cell>
          <cell r="D2932" t="str">
            <v>ФБС 24-3-6</v>
          </cell>
          <cell r="G2932">
            <v>902.54</v>
          </cell>
        </row>
        <row r="2933">
          <cell r="C2933" t="str">
            <v>ООО "ГАРАНТ-ЖБИ"</v>
          </cell>
          <cell r="D2933" t="str">
            <v>ФБС 24-4-6</v>
          </cell>
          <cell r="G2933">
            <v>1347.46</v>
          </cell>
        </row>
        <row r="2934">
          <cell r="C2934" t="str">
            <v>ООО "ГАРАНТ-ЖБИ"</v>
          </cell>
          <cell r="D2934" t="str">
            <v>ФБС 24-5-6</v>
          </cell>
          <cell r="G2934">
            <v>1711.86</v>
          </cell>
        </row>
        <row r="2935">
          <cell r="C2935" t="str">
            <v>ООО "ГАРАНТ-ЖБИ"</v>
          </cell>
          <cell r="D2935" t="str">
            <v>ФБС 24-6-6</v>
          </cell>
          <cell r="G2935">
            <v>2050.85</v>
          </cell>
        </row>
        <row r="2936">
          <cell r="C2936" t="str">
            <v>ООО "ГАРАНТ-ЖБИ"</v>
          </cell>
          <cell r="D2936" t="str">
            <v>Кольцо КЦ 10-6</v>
          </cell>
          <cell r="G2936">
            <v>1707.63</v>
          </cell>
        </row>
        <row r="2937">
          <cell r="C2937" t="str">
            <v>ООО "ГАРАНТ-ЖБИ"</v>
          </cell>
          <cell r="D2937" t="str">
            <v>Кольцо КЦ 10-8</v>
          </cell>
          <cell r="G2937">
            <v>2059.3200000000002</v>
          </cell>
        </row>
        <row r="2938">
          <cell r="C2938" t="str">
            <v>ООО "ГАРАНТ-ЖБИ"</v>
          </cell>
          <cell r="D2938" t="str">
            <v>Кольцо КЦ 10-12</v>
          </cell>
          <cell r="G2938">
            <v>2830.51</v>
          </cell>
        </row>
        <row r="2939">
          <cell r="C2939" t="str">
            <v>ООО "ГАРАНТ-ЖБИ"</v>
          </cell>
          <cell r="D2939" t="str">
            <v>Плита колодца КЦП 1-10-2</v>
          </cell>
          <cell r="G2939">
            <v>1762.71</v>
          </cell>
        </row>
        <row r="2940">
          <cell r="C2940" t="str">
            <v>ООО "ГАРАНТ-ЖБИ"</v>
          </cell>
          <cell r="D2940" t="str">
            <v>Плита колодца КЦД 10</v>
          </cell>
          <cell r="G2940">
            <v>1707.63</v>
          </cell>
        </row>
        <row r="2941">
          <cell r="C2941" t="str">
            <v>ООО "ГАРАНТ-ЖБИ"</v>
          </cell>
          <cell r="D2941" t="str">
            <v>Кольцо КЦ 15-9</v>
          </cell>
          <cell r="G2941">
            <v>3415.25</v>
          </cell>
        </row>
        <row r="2942">
          <cell r="C2942" t="str">
            <v>ООО "ГАРАНТ-ЖБИ"</v>
          </cell>
          <cell r="D2942" t="str">
            <v>Кольцо КЦ 15-12</v>
          </cell>
          <cell r="G2942">
            <v>4550.8500000000004</v>
          </cell>
        </row>
        <row r="2943">
          <cell r="C2943" t="str">
            <v>ООО "ГАРАНТ-ЖБИ"</v>
          </cell>
          <cell r="D2943" t="str">
            <v>Плита колодца КЦП 1-15-2</v>
          </cell>
          <cell r="G2943">
            <v>2580.5100000000002</v>
          </cell>
        </row>
        <row r="2944">
          <cell r="C2944" t="str">
            <v>ООО "ГАРАНТ-ЖБИ"</v>
          </cell>
          <cell r="D2944" t="str">
            <v>Плита колодца КЦД 15</v>
          </cell>
          <cell r="G2944">
            <v>2911.02</v>
          </cell>
        </row>
        <row r="2945">
          <cell r="C2945" t="str">
            <v>ООО "ГАРАНТ-ЖБИ"</v>
          </cell>
          <cell r="D2945" t="str">
            <v>Лоток Л-5</v>
          </cell>
          <cell r="G2945">
            <v>338.98</v>
          </cell>
        </row>
        <row r="2946">
          <cell r="C2946" t="str">
            <v>ООО "ГАРАНТ-ЖБИ"</v>
          </cell>
          <cell r="D2946" t="str">
            <v>Плита П 8-11</v>
          </cell>
          <cell r="G2946">
            <v>2779.66</v>
          </cell>
        </row>
        <row r="2947">
          <cell r="C2947" t="str">
            <v>ООО "ГАРАНТ-ЖБИ"</v>
          </cell>
          <cell r="D2947" t="str">
            <v>Лоток Л 2-8</v>
          </cell>
          <cell r="G2947">
            <v>4186.4399999999996</v>
          </cell>
        </row>
        <row r="2948">
          <cell r="C2948" t="str">
            <v>ООО "ГАРАНТ-ЖБИ"</v>
          </cell>
          <cell r="D2948" t="str">
            <v>Плита П 6-11 (0,7*1,5*0,12)</v>
          </cell>
          <cell r="G2948">
            <v>1330.51</v>
          </cell>
        </row>
        <row r="2949">
          <cell r="C2949" t="str">
            <v>ООО "ГАРАНТ-ЖБИ"</v>
          </cell>
          <cell r="D2949" t="str">
            <v>Плита П 6-11 (0,7*2*0,12)</v>
          </cell>
          <cell r="G2949">
            <v>1601.69</v>
          </cell>
        </row>
        <row r="2950">
          <cell r="C2950" t="str">
            <v>ООО "ГАРАНТ-ЖБИ"</v>
          </cell>
          <cell r="D2950" t="str">
            <v>Лоток Л 5-8</v>
          </cell>
          <cell r="G2950">
            <v>5694.92</v>
          </cell>
        </row>
        <row r="2951">
          <cell r="C2951" t="str">
            <v>ООО "ГАРАНТ-ЖБИ"</v>
          </cell>
          <cell r="D2951" t="str">
            <v>Плита П 9-11 (0,85*1,5*0,12)</v>
          </cell>
          <cell r="G2951">
            <v>1707.63</v>
          </cell>
        </row>
        <row r="2952">
          <cell r="C2952" t="str">
            <v>ООО "ГАРАНТ-ЖБИ"</v>
          </cell>
          <cell r="D2952" t="str">
            <v>Плита П 9-11 (0,85*2*0,12)</v>
          </cell>
          <cell r="G2952">
            <v>2241.5300000000002</v>
          </cell>
        </row>
        <row r="2953">
          <cell r="C2953" t="str">
            <v>ООО "ГАРАНТ-ЖБИ"</v>
          </cell>
          <cell r="D2953" t="str">
            <v>Лоток Л 12-8</v>
          </cell>
          <cell r="G2953">
            <v>9868.64</v>
          </cell>
        </row>
        <row r="2954">
          <cell r="C2954" t="str">
            <v>ООО "ГАРАНТ-ЖБИ"</v>
          </cell>
          <cell r="D2954" t="str">
            <v>Плита П 12-11</v>
          </cell>
          <cell r="G2954">
            <v>4936.4399999999996</v>
          </cell>
        </row>
        <row r="2955">
          <cell r="C2955" t="str">
            <v>ООО "ГАРАНТ-ЖБИ"</v>
          </cell>
          <cell r="D2955" t="str">
            <v>Лоток Л 13-8</v>
          </cell>
          <cell r="G2955">
            <v>12898.31</v>
          </cell>
        </row>
        <row r="2956">
          <cell r="C2956" t="str">
            <v>ООО "ГАРАНТ-ЖБИ"</v>
          </cell>
          <cell r="D2956" t="str">
            <v>Плита П 16-11</v>
          </cell>
          <cell r="G2956">
            <v>9355.93</v>
          </cell>
        </row>
        <row r="2957">
          <cell r="C2957" t="str">
            <v>ООО "ГАРАНТ-ЖБИ"</v>
          </cell>
          <cell r="D2957" t="str">
            <v>Лоток Л 26-8</v>
          </cell>
          <cell r="G2957">
            <v>22661.02</v>
          </cell>
        </row>
        <row r="2958">
          <cell r="C2958" t="str">
            <v>ООО "ГАРАНТ-ЖБИ"</v>
          </cell>
          <cell r="D2958" t="str">
            <v>Плита П 25-11</v>
          </cell>
          <cell r="G2958">
            <v>10101.69</v>
          </cell>
        </row>
        <row r="2959">
          <cell r="C2959" t="str">
            <v>ООО "ГАРАНТ-ЖБИ"</v>
          </cell>
          <cell r="D2959" t="str">
            <v>Плита П-6</v>
          </cell>
          <cell r="G2959">
            <v>580.51</v>
          </cell>
        </row>
        <row r="2960">
          <cell r="C2960" t="str">
            <v>ООО "ГАРАНТ-ЖБИ"</v>
          </cell>
          <cell r="D2960" t="str">
            <v>Плита К-8</v>
          </cell>
          <cell r="G2960">
            <v>1194.92</v>
          </cell>
        </row>
        <row r="2961">
          <cell r="C2961" t="str">
            <v>ООО "ГАРАНТ-ЖБИ"</v>
          </cell>
          <cell r="D2961" t="str">
            <v>Бордюр 100х30х15</v>
          </cell>
          <cell r="G2961">
            <v>389.83</v>
          </cell>
        </row>
        <row r="2962">
          <cell r="C2962" t="str">
            <v>ООО "Торговый дом "Славянский ЖБИ"</v>
          </cell>
          <cell r="D2962" t="str">
            <v>Плита под дорожный знак 1,0*1,0*0,1</v>
          </cell>
          <cell r="G2962">
            <v>1063.4100000000001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 (баз)"/>
      <sheetName val="ССР (текущ)"/>
      <sheetName val="Перев.раб."/>
      <sheetName val="Вед воз сумм"/>
      <sheetName val="зимние"/>
      <sheetName val="нормы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Капитальный ремонт</v>
          </cell>
        </row>
        <row r="2">
          <cell r="A2" t="str">
            <v>Реконструкция</v>
          </cell>
        </row>
        <row r="3">
          <cell r="A3" t="str">
            <v>Строительство</v>
          </cell>
        </row>
        <row r="4">
          <cell r="A4" t="str">
            <v>Благоустройство городов и поселков (включая работы по устройству улиц, проездов, тротуаров, зеленых насаждений)</v>
          </cell>
          <cell r="B4">
            <v>1.4999999999999999E-2</v>
          </cell>
          <cell r="C4" t="str">
            <v>п.4.1.3</v>
          </cell>
        </row>
        <row r="5">
          <cell r="A5" t="str">
            <v>Городские телефонные сети. Межстанционные линии связи и узлы</v>
          </cell>
          <cell r="B5">
            <v>2.4E-2</v>
          </cell>
          <cell r="C5" t="str">
            <v>п.5.3.3</v>
          </cell>
        </row>
        <row r="6">
          <cell r="A6" t="str">
            <v>Воздушные линии электропередачи, включая осветительные, трансформаторные подстанции 0,4-35 кВ</v>
          </cell>
          <cell r="B6">
            <v>2.5000000000000001E-2</v>
          </cell>
          <cell r="C6" t="str">
            <v>п.2.7</v>
          </cell>
        </row>
        <row r="7">
          <cell r="A7" t="str">
            <v>Магистральные газопроводы и нефтепроводы вне городов линейная часть (включая электрохимизацию и технические линии связи)</v>
          </cell>
          <cell r="B7">
            <v>2.7000000000000003E-2</v>
          </cell>
          <cell r="C7" t="str">
            <v>п.5.6.2.2</v>
          </cell>
        </row>
        <row r="8">
          <cell r="A8" t="str">
            <v>Магистральные трубопроводы вне городов водоснабжение, канализация</v>
          </cell>
          <cell r="B8">
            <v>2.8999999999999998E-2</v>
          </cell>
          <cell r="C8" t="str">
            <v>п.5.6.1</v>
          </cell>
        </row>
        <row r="9">
          <cell r="A9" t="str">
            <v>Воздушные линии электропередачи 35 кВ и выше</v>
          </cell>
          <cell r="B9">
            <v>3.3000000000000002E-2</v>
          </cell>
          <cell r="C9" t="str">
            <v>п.2.5</v>
          </cell>
        </row>
        <row r="10">
          <cell r="A10" t="str">
            <v>Объекты радиовещания и телевидения</v>
          </cell>
          <cell r="B10">
            <v>3.7999999999999999E-2</v>
          </cell>
          <cell r="C10" t="str">
            <v>п.5.3.5</v>
          </cell>
        </row>
        <row r="11">
          <cell r="A11" t="str">
            <v>Трансформаторные подстанции 35 кВ и выше и прочие объекты энергетического строительства</v>
          </cell>
          <cell r="B11">
            <v>3.9E-2</v>
          </cell>
          <cell r="C11" t="str">
            <v>п.2.6</v>
          </cell>
        </row>
        <row r="12">
          <cell r="A12" t="str">
            <v>При получении асфальтобетона и цементобетона для покрытия дорог от действующих стационарных предприятий</v>
          </cell>
          <cell r="B12">
            <v>4.0999999999999995E-2</v>
          </cell>
          <cell r="C12" t="str">
            <v>п.3.5.2</v>
          </cell>
        </row>
        <row r="13">
          <cell r="A13" t="str">
            <v>Городские мосты и путепроводы в местах постоянной дислокации мостостроительных организаций</v>
          </cell>
          <cell r="B13">
            <v>4.2000000000000003E-2</v>
          </cell>
          <cell r="C13" t="str">
            <v>п.3.8.1</v>
          </cell>
        </row>
        <row r="14">
          <cell r="A14" t="str">
            <v>Станционные сооружения, кабельные и воздушные магистрали. Кабельные и воздушные линии зоновой (межобластной) и сельской связи</v>
          </cell>
          <cell r="B14">
            <v>4.7E-2</v>
          </cell>
          <cell r="C14" t="str">
            <v>п.5.3.2</v>
          </cell>
        </row>
        <row r="15">
          <cell r="A15" t="str">
            <v>Городские мосты и путепроводы в остальных пунктах</v>
          </cell>
          <cell r="B15">
            <v>0.06</v>
          </cell>
          <cell r="C15" t="str">
            <v>п.3.8.2</v>
          </cell>
        </row>
        <row r="16">
          <cell r="A16" t="str">
            <v>При использовании для строительства дорог временных передвижных асфальтобетонных и цементнобетонных заводов</v>
          </cell>
          <cell r="B16">
            <v>6.4000000000000001E-2</v>
          </cell>
          <cell r="C16" t="str">
            <v>п.3.5.1</v>
          </cell>
        </row>
        <row r="17">
          <cell r="A17" t="str">
            <v>Железнодорожные и автодорожные мосты длиной более 50м и путепроводы</v>
          </cell>
          <cell r="B17">
            <v>0.10099999999999999</v>
          </cell>
          <cell r="C17" t="str">
            <v>п.3.7</v>
          </cell>
        </row>
        <row r="19">
          <cell r="A19">
            <v>2</v>
          </cell>
        </row>
        <row r="20">
          <cell r="A20">
            <v>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 (баз)"/>
      <sheetName val="Перев.раб. (баз)"/>
      <sheetName val="Вед воз сумм (баз)"/>
      <sheetName val="зимние (баз)"/>
      <sheetName val="ССР (тек)"/>
      <sheetName val="Перев.раб."/>
      <sheetName val="Вед воз сумм"/>
      <sheetName val="зимние"/>
      <sheetName val="Отходы"/>
      <sheetName val="Зеленые насаждения"/>
      <sheetName val="норм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Капитальный ремонт</v>
          </cell>
          <cell r="E1" t="str">
            <v>3кв. 2014</v>
          </cell>
          <cell r="F1" t="str">
            <v>№3 (2014)</v>
          </cell>
          <cell r="J1" t="str">
            <v>Земляное полотно из обыкновенных грунтов</v>
          </cell>
          <cell r="K1">
            <v>2.1</v>
          </cell>
          <cell r="L1" t="str">
            <v>3.2.1</v>
          </cell>
        </row>
        <row r="2">
          <cell r="A2" t="str">
            <v>Реконструкция</v>
          </cell>
          <cell r="E2" t="str">
            <v>4кв. 2014</v>
          </cell>
          <cell r="F2" t="str">
            <v>№4 (2014)</v>
          </cell>
          <cell r="J2" t="str">
            <v>Земляное полотно из дренирующих грунтов</v>
          </cell>
          <cell r="K2">
            <v>0.5</v>
          </cell>
          <cell r="L2" t="str">
            <v>3.2.2</v>
          </cell>
        </row>
        <row r="3">
          <cell r="A3" t="str">
            <v>Строительство</v>
          </cell>
          <cell r="E3" t="str">
            <v>1кв. 2015</v>
          </cell>
          <cell r="F3" t="str">
            <v>№1 (2015)</v>
          </cell>
          <cell r="J3" t="str">
            <v>Земляное полотно из скальных грунтов</v>
          </cell>
          <cell r="K3">
            <v>0.2</v>
          </cell>
          <cell r="L3" t="str">
            <v>3.2.3</v>
          </cell>
        </row>
        <row r="4">
          <cell r="A4" t="str">
            <v>Благоустройство городов и поселков (включая работы по устройству улиц, проездов, тротуаров, зеленых насаждений)</v>
          </cell>
          <cell r="B4">
            <v>1.4999999999999999E-2</v>
          </cell>
          <cell r="C4" t="str">
            <v>п.4.1.3</v>
          </cell>
          <cell r="E4" t="str">
            <v>2кв. 2015</v>
          </cell>
          <cell r="F4" t="str">
            <v>№2 (2015)</v>
          </cell>
          <cell r="J4" t="str">
            <v>Дорожная одежда (покрытие из сборных железобетонных плит)</v>
          </cell>
          <cell r="K4">
            <v>0.3</v>
          </cell>
          <cell r="L4" t="str">
            <v>3.9.1</v>
          </cell>
        </row>
        <row r="5">
          <cell r="A5" t="str">
            <v>Городские телефонные сети. Межстанционные линии связи и узлы</v>
          </cell>
          <cell r="B5">
            <v>2.4E-2</v>
          </cell>
          <cell r="C5" t="str">
            <v>п.5.3.3</v>
          </cell>
          <cell r="E5" t="str">
            <v>3кв. 2015</v>
          </cell>
          <cell r="F5" t="str">
            <v>№3 (2015)</v>
          </cell>
          <cell r="J5" t="str">
            <v>Дорожная одежда (покрытие цементно-бетонное)</v>
          </cell>
          <cell r="K5">
            <v>1.3</v>
          </cell>
          <cell r="L5" t="str">
            <v>3.9.2</v>
          </cell>
        </row>
        <row r="6">
          <cell r="A6" t="str">
            <v>Воздушные линии электропередачи, включая осветительные, трансформаторные подстанции 0,4-35 кВ</v>
          </cell>
          <cell r="B6">
            <v>2.5000000000000001E-2</v>
          </cell>
          <cell r="C6" t="str">
            <v>п.2.7</v>
          </cell>
          <cell r="E6" t="str">
            <v>4кв. 2015</v>
          </cell>
          <cell r="F6" t="str">
            <v>№4 (2015)</v>
          </cell>
          <cell r="J6" t="str">
            <v>Дорожная одежда (покрытие асфальтобетонное)</v>
          </cell>
          <cell r="K6">
            <v>1</v>
          </cell>
          <cell r="L6" t="str">
            <v>3.9.3</v>
          </cell>
        </row>
        <row r="7">
          <cell r="A7" t="str">
            <v>Магистральные газопроводы и нефтепроводы вне городов линейная часть (включая электрохимизацию и технические линии связи)</v>
          </cell>
          <cell r="B7">
            <v>2.7000000000000003E-2</v>
          </cell>
          <cell r="C7" t="str">
            <v>п.5.6.2.2</v>
          </cell>
          <cell r="J7" t="str">
            <v>Дорожная одежда (покрытие чёрное щебёночное)</v>
          </cell>
          <cell r="K7">
            <v>1</v>
          </cell>
          <cell r="L7" t="str">
            <v>3.9.4</v>
          </cell>
        </row>
        <row r="8">
          <cell r="A8" t="str">
            <v>Магистральные трубопроводы вне городов водоснабжение, канализация</v>
          </cell>
          <cell r="B8">
            <v>2.8999999999999998E-2</v>
          </cell>
          <cell r="C8" t="str">
            <v>п.5.6.1</v>
          </cell>
          <cell r="J8" t="str">
            <v>Дорожная одежда (покрытие гравийное или щебёночное)</v>
          </cell>
          <cell r="K8">
            <v>0.4</v>
          </cell>
          <cell r="L8" t="str">
            <v>3.9.5</v>
          </cell>
        </row>
        <row r="9">
          <cell r="A9" t="str">
            <v>Воздушные линии электропередачи 35 кВ и выше</v>
          </cell>
          <cell r="B9">
            <v>3.3000000000000002E-2</v>
          </cell>
          <cell r="C9" t="str">
            <v>п.2.5</v>
          </cell>
          <cell r="J9" t="str">
            <v>Здания и сооружения дорожной службы (покрытие из сборных железобетонных плит)</v>
          </cell>
          <cell r="K9">
            <v>0.3</v>
          </cell>
          <cell r="L9" t="str">
            <v>3.9.1</v>
          </cell>
        </row>
        <row r="10">
          <cell r="A10" t="str">
            <v>Объекты радиовещания и телевидения</v>
          </cell>
          <cell r="B10">
            <v>3.7999999999999999E-2</v>
          </cell>
          <cell r="C10" t="str">
            <v>п.5.3.5</v>
          </cell>
          <cell r="J10" t="str">
            <v>Здания и сооружения дорожной службы (покрытие цементно-бетонное)</v>
          </cell>
          <cell r="K10">
            <v>1.3</v>
          </cell>
          <cell r="L10" t="str">
            <v>3.9.2</v>
          </cell>
        </row>
        <row r="11">
          <cell r="A11" t="str">
            <v>Трансформаторные подстанции 35 кВ и выше и прочие объекты энергетического строительства</v>
          </cell>
          <cell r="B11">
            <v>3.9E-2</v>
          </cell>
          <cell r="C11" t="str">
            <v>п.2.6</v>
          </cell>
          <cell r="J11" t="str">
            <v>Здания и сооружения дорожной службы (покрытие асфальтобетонное)</v>
          </cell>
          <cell r="K11">
            <v>1</v>
          </cell>
          <cell r="L11" t="str">
            <v>3.9.3</v>
          </cell>
        </row>
        <row r="12">
          <cell r="A12" t="str">
            <v>При получении асфальтобетона и цементобетона для покрытия дорог от действующих стационарных предприятий</v>
          </cell>
          <cell r="B12">
            <v>4.0999999999999995E-2</v>
          </cell>
          <cell r="C12" t="str">
            <v>п.3.5.2</v>
          </cell>
          <cell r="J12" t="str">
            <v>Здания и сооружения дорожной службы (покрытие чёрное щебёночное)</v>
          </cell>
          <cell r="K12">
            <v>1</v>
          </cell>
          <cell r="L12" t="str">
            <v>3.9.4</v>
          </cell>
        </row>
        <row r="13">
          <cell r="A13" t="str">
            <v>Городские мосты и путепроводы в местах постоянной дислокации мостостроительных организаций</v>
          </cell>
          <cell r="B13">
            <v>4.2000000000000003E-2</v>
          </cell>
          <cell r="C13" t="str">
            <v>п.3.8.1</v>
          </cell>
          <cell r="J13" t="str">
            <v>Здания и сооружения дорожной службы (покрытие гравийное или щебёночное)</v>
          </cell>
          <cell r="K13">
            <v>0.4</v>
          </cell>
          <cell r="L13" t="str">
            <v>3.9.5</v>
          </cell>
        </row>
        <row r="14">
          <cell r="A14" t="str">
            <v>Станционные сооружения, кабельные и воздушные магистрали. Кабельные и воздушные линии зоновой (межобластной) и сельской связи</v>
          </cell>
          <cell r="B14">
            <v>4.7E-2</v>
          </cell>
          <cell r="C14" t="str">
            <v>п.5.3.2</v>
          </cell>
          <cell r="J14" t="str">
            <v>Железобетонные пролетные строения</v>
          </cell>
          <cell r="K14">
            <v>1.5</v>
          </cell>
          <cell r="L14" t="str">
            <v>4.1</v>
          </cell>
        </row>
        <row r="15">
          <cell r="A15" t="str">
            <v>Городские мосты и путепроводы в остальных пунктах</v>
          </cell>
          <cell r="B15">
            <v>0.06</v>
          </cell>
          <cell r="C15" t="str">
            <v>п.3.8.2</v>
          </cell>
          <cell r="J15" t="str">
            <v>Металлические пролетные строения</v>
          </cell>
          <cell r="K15">
            <v>0.6</v>
          </cell>
          <cell r="L15" t="str">
            <v>4.2</v>
          </cell>
        </row>
        <row r="16">
          <cell r="A16" t="str">
            <v>При использовании для строительства дорог временных передвижных асфальтобетонных и цементнобетонных заводов</v>
          </cell>
          <cell r="B16">
            <v>6.4000000000000001E-2</v>
          </cell>
          <cell r="C16" t="str">
            <v>п.3.5.1</v>
          </cell>
          <cell r="J16" t="str">
            <v>Железобетонные пролетные строения более 50 метров</v>
          </cell>
          <cell r="K16">
            <v>1.5</v>
          </cell>
          <cell r="L16" t="str">
            <v>4.1</v>
          </cell>
        </row>
        <row r="17">
          <cell r="A17" t="str">
            <v>Железнодорожные и автодорожные мосты длиной более 50м и путепроводы</v>
          </cell>
          <cell r="B17">
            <v>0.10099999999999999</v>
          </cell>
          <cell r="C17" t="str">
            <v>п.3.7</v>
          </cell>
          <cell r="J17" t="str">
            <v>Металлические пролетные строения более 50 метров</v>
          </cell>
          <cell r="K17">
            <v>0.6</v>
          </cell>
          <cell r="L17" t="str">
            <v>4.2</v>
          </cell>
        </row>
        <row r="18">
          <cell r="J18" t="str">
            <v>Пересечения и примыкания (покрытие из сборных железобетонных плит)</v>
          </cell>
          <cell r="K18">
            <v>0.3</v>
          </cell>
          <cell r="L18" t="str">
            <v>3.9.1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кты"/>
      <sheetName val="Цена Заказчика"/>
      <sheetName val="Ресурсы"/>
      <sheetName val="Лимитированные затраты"/>
      <sheetName val="Оплата труда"/>
      <sheetName val="Инфляция"/>
      <sheetName val="Лист17"/>
      <sheetName val="Лист16"/>
      <sheetName val="Лист15"/>
      <sheetName val="Лист14"/>
      <sheetName val="Лист13"/>
      <sheetName val="Лист12"/>
      <sheetName val="Лист10"/>
      <sheetName val="Лист9"/>
      <sheetName val="Лист8"/>
      <sheetName val="Лист7"/>
      <sheetName val="Лист6"/>
      <sheetName val="Лист5"/>
      <sheetName val="Лист3"/>
      <sheetName val="Цена_Заказчика"/>
      <sheetName val="Лимитированные_затраты"/>
      <sheetName val="Оплата_труда"/>
    </sheetNames>
    <sheetDataSet>
      <sheetData sheetId="0" refreshError="1">
        <row r="3">
          <cell r="A3">
            <v>1</v>
          </cell>
          <cell r="C3" t="str">
            <v>Абинский</v>
          </cell>
          <cell r="D3" t="str">
            <v>Федоровская-Холмский км 19+800-28+700</v>
          </cell>
          <cell r="F3" t="str">
            <v>Поверхностная обработка (II вариант)</v>
          </cell>
          <cell r="G3" t="str">
            <v>Район: Абинский \ Федоровская-Холмский км 19+800-28+700 \ Поверхностная обработка (II вариант)</v>
          </cell>
          <cell r="H3">
            <v>36982</v>
          </cell>
          <cell r="I3">
            <v>37165</v>
          </cell>
          <cell r="J3">
            <v>37072</v>
          </cell>
        </row>
        <row r="4">
          <cell r="A4">
            <v>2</v>
          </cell>
          <cell r="C4" t="str">
            <v>Абинский</v>
          </cell>
          <cell r="D4" t="str">
            <v>Абинск - Варнавинское  водохранилище км 10+100-18+200</v>
          </cell>
          <cell r="F4" t="str">
            <v>Поверхностная обработка (II вариант)</v>
          </cell>
          <cell r="G4" t="str">
            <v>Район: Абинский \ Абинск - Варнавинское  водохранилище км 10+100-18+200 \ Поверхностная обработка (II вариант)</v>
          </cell>
          <cell r="H4">
            <v>36982</v>
          </cell>
          <cell r="I4">
            <v>37165</v>
          </cell>
          <cell r="J4">
            <v>37072</v>
          </cell>
        </row>
        <row r="5">
          <cell r="A5">
            <v>3</v>
          </cell>
          <cell r="C5" t="str">
            <v>Абинский</v>
          </cell>
          <cell r="D5" t="str">
            <v>Абинск - Шапсугская ;  км: 0+000-1+500</v>
          </cell>
          <cell r="F5" t="str">
            <v>Поверхностная обработка (II вариант)</v>
          </cell>
          <cell r="G5" t="str">
            <v>Район: Абинский \ Абинск - Шапсугская ;  км: 0+000-1+500 \ Поверхностная обработка (II вариант)</v>
          </cell>
          <cell r="H5">
            <v>36982</v>
          </cell>
          <cell r="I5">
            <v>37165</v>
          </cell>
          <cell r="J5">
            <v>37072</v>
          </cell>
        </row>
        <row r="6">
          <cell r="A6">
            <v>4</v>
          </cell>
          <cell r="C6" t="str">
            <v>Абинский</v>
          </cell>
          <cell r="D6" t="str">
            <v>Федоровская - Холмский - Новый ;  км: 35+800-38+800</v>
          </cell>
          <cell r="F6" t="str">
            <v>Облегченный ремонт - III вариант</v>
          </cell>
          <cell r="G6" t="str">
            <v>Район: Абинский \ Федоровская - Холмский - Новый ;  км: 35+800-38+800 \ Облегченный ремонт - III вариант</v>
          </cell>
          <cell r="H6">
            <v>36982</v>
          </cell>
          <cell r="I6">
            <v>37165</v>
          </cell>
          <cell r="J6">
            <v>37072</v>
          </cell>
        </row>
        <row r="7">
          <cell r="A7">
            <v>5</v>
          </cell>
          <cell r="C7" t="str">
            <v>Анапский</v>
          </cell>
          <cell r="D7" t="str">
            <v>Андреева Гора - Варениковская - Анапа ;  км: 31+000-34+000 ; 36+000-39+700</v>
          </cell>
          <cell r="F7" t="str">
            <v>Облегченный ремонт - III вариант</v>
          </cell>
          <cell r="G7" t="str">
            <v>Район: Анапский \ Андреева Гора - Варениковская - Анапа ;  км: 31+000-34+000 ; 36+000-39+700 \ Облегченный ремонт - III вариант</v>
          </cell>
          <cell r="H7">
            <v>36982</v>
          </cell>
          <cell r="I7">
            <v>37165</v>
          </cell>
          <cell r="J7">
            <v>37072</v>
          </cell>
        </row>
        <row r="8">
          <cell r="A8">
            <v>6</v>
          </cell>
          <cell r="C8" t="str">
            <v>Анапский</v>
          </cell>
          <cell r="D8" t="str">
            <v>Подъезд к х.Черный 0+000-5+339</v>
          </cell>
          <cell r="F8" t="str">
            <v>Поверхностная обработка (II вариант)</v>
          </cell>
          <cell r="G8" t="str">
            <v>Район: Анапский \ Подъезд к х.Черный 0+000-5+339 \ Поверхностная обработка (II вариант)</v>
          </cell>
          <cell r="H8">
            <v>36982</v>
          </cell>
          <cell r="I8">
            <v>37165</v>
          </cell>
          <cell r="J8">
            <v>37072</v>
          </cell>
        </row>
        <row r="9">
          <cell r="A9">
            <v>7</v>
          </cell>
          <cell r="C9" t="str">
            <v>Анапский</v>
          </cell>
          <cell r="D9" t="str">
            <v>Подъезд к х.Чеконь  км  0+000-2+385</v>
          </cell>
          <cell r="F9" t="str">
            <v>Поверхностная обработка (II вариант)</v>
          </cell>
          <cell r="G9" t="str">
            <v>Район: Анапский \ Подъезд к х.Чеконь  км  0+000-2+385 \ Поверхностная обработка (II вариант)</v>
          </cell>
          <cell r="H9">
            <v>36982</v>
          </cell>
          <cell r="I9">
            <v>37165</v>
          </cell>
          <cell r="J9">
            <v>37072</v>
          </cell>
        </row>
        <row r="10">
          <cell r="A10">
            <v>8</v>
          </cell>
          <cell r="C10" t="str">
            <v>Анапский</v>
          </cell>
          <cell r="D10" t="str">
            <v xml:space="preserve">Подъезд к х. Пятихатки  км  0+000-2+234 </v>
          </cell>
          <cell r="F10" t="str">
            <v>Поверхностная обработка (II вариант)</v>
          </cell>
          <cell r="G10" t="str">
            <v>Район: Анапский \ Подъезд к х. Пятихатки  км  0+000-2+234  \ Поверхностная обработка (II вариант)</v>
          </cell>
          <cell r="H10">
            <v>36982</v>
          </cell>
          <cell r="I10">
            <v>37165</v>
          </cell>
          <cell r="J10">
            <v>37072</v>
          </cell>
        </row>
        <row r="11">
          <cell r="A11">
            <v>9</v>
          </cell>
          <cell r="C11" t="str">
            <v>Анапский</v>
          </cell>
          <cell r="D11" t="str">
            <v xml:space="preserve">Подъезд к п.Витязево 0+000-3+066 </v>
          </cell>
          <cell r="F11" t="str">
            <v>Поверхностная обработка (II вариант)</v>
          </cell>
          <cell r="G11" t="str">
            <v>Район: Анапский \ Подъезд к п.Витязево 0+000-3+066  \ Поверхностная обработка (II вариант)</v>
          </cell>
          <cell r="H11">
            <v>36982</v>
          </cell>
          <cell r="I11">
            <v>37165</v>
          </cell>
          <cell r="J11">
            <v>37072</v>
          </cell>
        </row>
        <row r="12">
          <cell r="A12">
            <v>10</v>
          </cell>
          <cell r="C12" t="str">
            <v>Анапский</v>
          </cell>
          <cell r="D12" t="str">
            <v>Подъезд  к х. Цибанобалка  км 0+000-2+081</v>
          </cell>
          <cell r="F12" t="str">
            <v>Поверхностная обработка (II вариант)</v>
          </cell>
          <cell r="G12" t="str">
            <v>Район: Анапский \ Подъезд  к х. Цибанобалка  км 0+000-2+081 \ Поверхностная обработка (II вариант)</v>
          </cell>
          <cell r="H12">
            <v>36982</v>
          </cell>
          <cell r="I12">
            <v>37165</v>
          </cell>
          <cell r="J12">
            <v>37072</v>
          </cell>
        </row>
        <row r="13">
          <cell r="A13">
            <v>11</v>
          </cell>
          <cell r="C13" t="str">
            <v>Анапский</v>
          </cell>
          <cell r="D13" t="str">
            <v>Юровка - Раевская - Волчьи Ворота ;  км: 13+375-18+675</v>
          </cell>
          <cell r="F13" t="str">
            <v>Уширение земполотна и проезжей части (комплекс)</v>
          </cell>
          <cell r="G13" t="str">
            <v>Район: Анапский \ Юровка - Раевская - Волчьи Ворота ;  км: 13+375-18+675 \ Уширение земполотна и проезжей части (комплекс)</v>
          </cell>
          <cell r="H13">
            <v>36982</v>
          </cell>
          <cell r="I13">
            <v>37165</v>
          </cell>
          <cell r="J13">
            <v>37072</v>
          </cell>
        </row>
        <row r="14">
          <cell r="A14">
            <v>12</v>
          </cell>
          <cell r="C14" t="str">
            <v>Апшеронский</v>
          </cell>
          <cell r="D14" t="str">
            <v>Кубанская - Саратовская ;  км: 10+000-12+500</v>
          </cell>
          <cell r="F14" t="str">
            <v>Поверхностная обработка (II вариант)</v>
          </cell>
          <cell r="G14" t="str">
            <v>Район: Апшеронский \ Кубанская - Саратовская ;  км: 10+000-12+500 \ Поверхностная обработка (II вариант)</v>
          </cell>
          <cell r="H14">
            <v>36982</v>
          </cell>
          <cell r="I14">
            <v>37165</v>
          </cell>
          <cell r="J14">
            <v>37072</v>
          </cell>
        </row>
        <row r="15">
          <cell r="A15">
            <v>13</v>
          </cell>
          <cell r="C15" t="str">
            <v>Апшеронский</v>
          </cell>
          <cell r="D15" t="str">
            <v>Апшеронск-Ширванская ;  км: 5+300-12+300</v>
          </cell>
          <cell r="F15" t="str">
            <v>Поверхностная обработка (II вариант)</v>
          </cell>
          <cell r="G15" t="str">
            <v>Район: Апшеронский \ Апшеронск-Ширванская ;  км: 5+300-12+300 \ Поверхностная обработка (II вариант)</v>
          </cell>
          <cell r="H15">
            <v>36982</v>
          </cell>
          <cell r="I15">
            <v>37165</v>
          </cell>
          <cell r="J15">
            <v>37072</v>
          </cell>
        </row>
        <row r="16">
          <cell r="A16">
            <v>14</v>
          </cell>
          <cell r="C16" t="str">
            <v>Апшеронский</v>
          </cell>
          <cell r="D16" t="str">
            <v>Майкоп - Туапсе ;  км: 164+300-165+000</v>
          </cell>
          <cell r="F16" t="str">
            <v>Поверхностная обработка (II вариант)</v>
          </cell>
          <cell r="G16" t="str">
            <v>Район: Апшеронский \ Майкоп - Туапсе ;  км: 164+300-165+000 \ Поверхностная обработка (II вариант)</v>
          </cell>
          <cell r="H16">
            <v>36982</v>
          </cell>
          <cell r="I16">
            <v>37165</v>
          </cell>
          <cell r="J16">
            <v>37072</v>
          </cell>
        </row>
        <row r="17">
          <cell r="A17">
            <v>15</v>
          </cell>
          <cell r="C17" t="str">
            <v>Апшеронский</v>
          </cell>
          <cell r="D17" t="str">
            <v>Майкоп - Туапсе ;  км: 173+000-180+000</v>
          </cell>
          <cell r="F17" t="str">
            <v>Поверхностная обработка (II вариант)</v>
          </cell>
          <cell r="G17" t="str">
            <v>Район: Апшеронский \ Майкоп - Туапсе ;  км: 173+000-180+000 \ Поверхностная обработка (II вариант)</v>
          </cell>
          <cell r="H17">
            <v>36982</v>
          </cell>
          <cell r="I17">
            <v>37165</v>
          </cell>
          <cell r="J17">
            <v>37072</v>
          </cell>
        </row>
        <row r="18">
          <cell r="A18">
            <v>16</v>
          </cell>
          <cell r="C18" t="str">
            <v>Апшеронский</v>
          </cell>
          <cell r="D18" t="str">
            <v>Подъезд к АБЗ ;  км: 0+000-1+200</v>
          </cell>
          <cell r="F18" t="str">
            <v>Поверхностная обработка (II вариант)</v>
          </cell>
          <cell r="G18" t="str">
            <v>Район: Апшеронский \ Подъезд к АБЗ ;  км: 0+000-1+200 \ Поверхностная обработка (II вариант)</v>
          </cell>
          <cell r="H18">
            <v>36982</v>
          </cell>
          <cell r="I18">
            <v>37165</v>
          </cell>
          <cell r="J18">
            <v>37072</v>
          </cell>
        </row>
        <row r="19">
          <cell r="A19">
            <v>17</v>
          </cell>
          <cell r="C19" t="str">
            <v>Апшеронский</v>
          </cell>
          <cell r="D19" t="str">
            <v>Кубанская - Саратовская ;  км: 12+500-16+300</v>
          </cell>
          <cell r="F19" t="str">
            <v>Поверхностная обработка (II вариант)</v>
          </cell>
          <cell r="G19" t="str">
            <v>Район: Апшеронский \ Кубанская - Саратовская ;  км: 12+500-16+300 \ Поверхностная обработка (II вариант)</v>
          </cell>
          <cell r="H19">
            <v>36982</v>
          </cell>
          <cell r="I19">
            <v>37165</v>
          </cell>
          <cell r="J19">
            <v>37072</v>
          </cell>
        </row>
        <row r="20">
          <cell r="A20">
            <v>18</v>
          </cell>
          <cell r="C20" t="str">
            <v>Апшеронский</v>
          </cell>
          <cell r="D20" t="str">
            <v>Кубанская - Саратовская ;  км: 7+000-10+000</v>
          </cell>
          <cell r="F20" t="str">
            <v>Облегченный ремонт - III вариант</v>
          </cell>
          <cell r="G20" t="str">
            <v>Район: Апшеронский \ Кубанская - Саратовская ;  км: 7+000-10+000 \ Облегченный ремонт - III вариант</v>
          </cell>
          <cell r="H20">
            <v>36982</v>
          </cell>
          <cell r="I20">
            <v>37165</v>
          </cell>
          <cell r="J20">
            <v>37072</v>
          </cell>
        </row>
        <row r="21">
          <cell r="A21">
            <v>19</v>
          </cell>
          <cell r="C21" t="str">
            <v>Апшеронский</v>
          </cell>
          <cell r="D21" t="str">
            <v>Горячий Ключ - Хадыженск ;  км: 39+000-45+500 (на участке 43+500-45+500)</v>
          </cell>
          <cell r="F21" t="str">
            <v>Капитальный ремонт с усилением дорожной одежды</v>
          </cell>
          <cell r="G21" t="str">
            <v>Район: Апшеронский \ Горячий Ключ - Хадыженск ;  км: 39+000-45+500 (на участке 43+500-45+500) \ Капитальный ремонт с усилением дорожной одежды</v>
          </cell>
          <cell r="H21">
            <v>36982</v>
          </cell>
          <cell r="I21">
            <v>37165</v>
          </cell>
          <cell r="J21">
            <v>37072</v>
          </cell>
        </row>
        <row r="22">
          <cell r="A22">
            <v>20</v>
          </cell>
          <cell r="C22" t="str">
            <v>Белоглинский</v>
          </cell>
          <cell r="D22" t="str">
            <v>Центральный - а/д "Ростов-Ставрополь" ;  км: 12+080-17+378</v>
          </cell>
          <cell r="F22" t="str">
            <v>Поверхностная обработка (II вариант)</v>
          </cell>
          <cell r="G22" t="str">
            <v>Район: Белоглинский \ Центральный - а/д "Ростов-Ставрополь" ;  км: 12+080-17+378 \ Поверхностная обработка (II вариант)</v>
          </cell>
          <cell r="H22">
            <v>36982</v>
          </cell>
          <cell r="I22">
            <v>37165</v>
          </cell>
          <cell r="J22">
            <v>37072</v>
          </cell>
        </row>
        <row r="23">
          <cell r="A23">
            <v>21</v>
          </cell>
          <cell r="C23" t="str">
            <v>Белоглинский</v>
          </cell>
          <cell r="D23" t="str">
            <v>Новопавловка-Кулешовка ;  км: 2+500-4+000</v>
          </cell>
          <cell r="F23" t="str">
            <v>Поверхностная обработка (II вариант)</v>
          </cell>
          <cell r="G23" t="str">
            <v>Район: Белоглинский \ Новопавловка-Кулешовка ;  км: 2+500-4+000 \ Поверхностная обработка (II вариант)</v>
          </cell>
          <cell r="H23">
            <v>36982</v>
          </cell>
          <cell r="I23">
            <v>37165</v>
          </cell>
          <cell r="J23">
            <v>37072</v>
          </cell>
        </row>
        <row r="24">
          <cell r="A24">
            <v>22</v>
          </cell>
          <cell r="C24" t="str">
            <v>Белоглинский</v>
          </cell>
          <cell r="D24" t="str">
            <v>Селекционный-Семеноводческий ;  км: 0+000-6+000</v>
          </cell>
          <cell r="F24" t="str">
            <v>Поверхностная обработка (II вариант)</v>
          </cell>
          <cell r="G24" t="str">
            <v>Район: Белоглинский \ Селекционный-Семеноводческий ;  км: 0+000-6+000 \ Поверхностная обработка (II вариант)</v>
          </cell>
          <cell r="H24">
            <v>36982</v>
          </cell>
          <cell r="I24">
            <v>37165</v>
          </cell>
          <cell r="J24">
            <v>37072</v>
          </cell>
        </row>
        <row r="25">
          <cell r="A25">
            <v>23</v>
          </cell>
          <cell r="C25" t="str">
            <v>Белоглинский</v>
          </cell>
          <cell r="D25" t="str">
            <v>Сальск - Тихорецк ;  км: 4+715-11+915</v>
          </cell>
          <cell r="F25" t="str">
            <v>Поверхностная обработка (II вариант)</v>
          </cell>
          <cell r="G25" t="str">
            <v>Район: Белоглинский \ Сальск - Тихорецк ;  км: 4+715-11+915 \ Поверхностная обработка (II вариант)</v>
          </cell>
          <cell r="H25">
            <v>36982</v>
          </cell>
          <cell r="I25">
            <v>37165</v>
          </cell>
          <cell r="J25">
            <v>37072</v>
          </cell>
        </row>
        <row r="26">
          <cell r="A26">
            <v>24</v>
          </cell>
          <cell r="C26" t="str">
            <v>Белоглинский</v>
          </cell>
          <cell r="D26" t="str">
            <v>Новопавловка - Кулешовка ;  км: 8+000-10+900</v>
          </cell>
          <cell r="F26" t="str">
            <v>Облегченный ремонт - III вариант</v>
          </cell>
          <cell r="G26" t="str">
            <v>Район: Белоглинский \ Новопавловка - Кулешовка ;  км: 8+000-10+900 \ Облегченный ремонт - III вариант</v>
          </cell>
          <cell r="H26">
            <v>36982</v>
          </cell>
          <cell r="I26">
            <v>37165</v>
          </cell>
          <cell r="J26">
            <v>37072</v>
          </cell>
        </row>
        <row r="27">
          <cell r="A27">
            <v>25</v>
          </cell>
          <cell r="C27" t="str">
            <v>Белореченский</v>
          </cell>
          <cell r="D27" t="str">
            <v>Гурийская - Черниговская - Рязанская ;  км: 32+900-37+600</v>
          </cell>
          <cell r="F27" t="str">
            <v>Поверхностная обработка (II вариант)</v>
          </cell>
          <cell r="G27" t="str">
            <v>Район: Белореченский \ Гурийская - Черниговская - Рязанская ;  км: 32+900-37+600 \ Поверхностная обработка (II вариант)</v>
          </cell>
          <cell r="H27">
            <v>36982</v>
          </cell>
          <cell r="I27">
            <v>37165</v>
          </cell>
          <cell r="J27">
            <v>37072</v>
          </cell>
        </row>
        <row r="28">
          <cell r="A28">
            <v>26</v>
          </cell>
          <cell r="C28" t="str">
            <v>Белореченский</v>
          </cell>
          <cell r="D28" t="str">
            <v>Белореченск - Апшеронск ;  км: 11+000-16+200</v>
          </cell>
          <cell r="F28" t="str">
            <v>Облегченный ремонт - III вариант</v>
          </cell>
          <cell r="G28" t="str">
            <v>Район: Белореченский \ Белореченск - Апшеронск ;  км: 11+000-16+200 \ Облегченный ремонт - III вариант</v>
          </cell>
          <cell r="H28">
            <v>36982</v>
          </cell>
          <cell r="I28">
            <v>37165</v>
          </cell>
          <cell r="J28">
            <v>37072</v>
          </cell>
        </row>
        <row r="29">
          <cell r="A29">
            <v>27</v>
          </cell>
          <cell r="C29" t="str">
            <v>Брюховецкий</v>
          </cell>
          <cell r="D29" t="str">
            <v>Новоджерилиевская - Брюховецкая - Батуринская ;  км: 22+000-37+000</v>
          </cell>
          <cell r="F29" t="str">
            <v>Поверхностная обработка (II вариант)</v>
          </cell>
          <cell r="G29" t="str">
            <v>Район: Брюховецкий \ Новоджерилиевская - Брюховецкая - Батуринская ;  км: 22+000-37+000 \ Поверхностная обработка (II вариант)</v>
          </cell>
          <cell r="H29">
            <v>36982</v>
          </cell>
          <cell r="I29">
            <v>37165</v>
          </cell>
          <cell r="J29">
            <v>37072</v>
          </cell>
        </row>
        <row r="30">
          <cell r="A30">
            <v>28</v>
          </cell>
          <cell r="C30" t="str">
            <v>Брюховецкий</v>
          </cell>
          <cell r="D30" t="str">
            <v>Батуринское-Новое Село ;  км: 4+000-20+000 (на участке с 12+000-16+000)</v>
          </cell>
          <cell r="F30" t="str">
            <v>Капитальный ремонт с усилением дорожной одежды</v>
          </cell>
          <cell r="G30" t="str">
            <v>Район: Брюховецкий \ Батуринское-Новое Село ;  км: 4+000-20+000 (на участке с 12+000-16+000) \ Капитальный ремонт с усилением дорожной одежды</v>
          </cell>
          <cell r="H30">
            <v>36982</v>
          </cell>
          <cell r="I30">
            <v>37165</v>
          </cell>
          <cell r="J30">
            <v>37072</v>
          </cell>
        </row>
        <row r="31">
          <cell r="A31">
            <v>29</v>
          </cell>
          <cell r="C31" t="str">
            <v>Выселковский</v>
          </cell>
          <cell r="D31" t="str">
            <v>Журавская - Тихорецк ;  км: 42+000-47+830</v>
          </cell>
          <cell r="F31" t="str">
            <v>Поверхностная обработка (II вариант)</v>
          </cell>
          <cell r="G31" t="str">
            <v>Район: Выселковский \ Журавская - Тихорецк ;  км: 42+000-47+830 \ Поверхностная обработка (II вариант)</v>
          </cell>
          <cell r="H31">
            <v>36982</v>
          </cell>
          <cell r="I31">
            <v>37165</v>
          </cell>
          <cell r="J31">
            <v>37072</v>
          </cell>
        </row>
        <row r="32">
          <cell r="A32">
            <v>30</v>
          </cell>
          <cell r="C32" t="str">
            <v>Выселковский</v>
          </cell>
          <cell r="D32" t="str">
            <v>Бейсуг - Новомалороссийская - Новогражданская ;  км: 13+000-15+000 ; 18+000-22+830</v>
          </cell>
          <cell r="F32" t="str">
            <v>Поверхностная обработка (II вариант)</v>
          </cell>
          <cell r="G32" t="str">
            <v>Район: Выселковский \ Бейсуг - Новомалороссийская - Новогражданская ;  км: 13+000-15+000 ; 18+000-22+830 \ Поверхностная обработка (II вариант)</v>
          </cell>
          <cell r="H32">
            <v>36982</v>
          </cell>
          <cell r="I32">
            <v>37165</v>
          </cell>
          <cell r="J32">
            <v>37072</v>
          </cell>
        </row>
        <row r="33">
          <cell r="A33">
            <v>31</v>
          </cell>
          <cell r="C33" t="str">
            <v>Выселковский</v>
          </cell>
          <cell r="D33" t="str">
            <v>Выселки - Новобейсугская ;  км: 21+000-28+556</v>
          </cell>
          <cell r="F33" t="str">
            <v>Поверхностная обработка (II вариант)</v>
          </cell>
          <cell r="G33" t="str">
            <v>Район: Выселковский \ Выселки - Новобейсугская ;  км: 21+000-28+556 \ Поверхностная обработка (II вариант)</v>
          </cell>
          <cell r="H33">
            <v>36982</v>
          </cell>
          <cell r="I33">
            <v>37165</v>
          </cell>
          <cell r="J33">
            <v>37072</v>
          </cell>
        </row>
        <row r="34">
          <cell r="A34">
            <v>32</v>
          </cell>
          <cell r="C34" t="str">
            <v>г.Геленджик</v>
          </cell>
          <cell r="D34" t="str">
            <v>Подъезд к а.Широкая Щель ;  км: 0+000-2+280</v>
          </cell>
          <cell r="F34" t="str">
            <v>Поверхностная обработка (I вариант)</v>
          </cell>
          <cell r="G34" t="str">
            <v>Район: г.Геленджик \ Подъезд к а.Широкая Щель ;  км: 0+000-2+280 \ Поверхностная обработка (I вариант)</v>
          </cell>
          <cell r="H34">
            <v>36982</v>
          </cell>
          <cell r="I34">
            <v>37165</v>
          </cell>
          <cell r="J34">
            <v>37072</v>
          </cell>
        </row>
        <row r="35">
          <cell r="A35">
            <v>33</v>
          </cell>
          <cell r="C35" t="str">
            <v>г.Геленджик</v>
          </cell>
          <cell r="D35" t="str">
            <v>Подъезд к с.Марьина Роща км 0+000-1+655</v>
          </cell>
          <cell r="F35" t="str">
            <v>Поверхностная обработка (I вариант)</v>
          </cell>
          <cell r="G35" t="str">
            <v>Район: г.Геленджик \ Подъезд к с.Марьина Роща км 0+000-1+655 \ Поверхностная обработка (I вариант)</v>
          </cell>
          <cell r="H35">
            <v>36982</v>
          </cell>
          <cell r="I35">
            <v>37165</v>
          </cell>
          <cell r="J35">
            <v>37072</v>
          </cell>
        </row>
        <row r="36">
          <cell r="A36">
            <v>34</v>
          </cell>
          <cell r="C36" t="str">
            <v>г.Геленджик</v>
          </cell>
          <cell r="D36" t="str">
            <v>Джанхот - Прасковеевка ;  км: 0+000-12+400 (на участке 0+000-4+000)</v>
          </cell>
          <cell r="F36" t="str">
            <v>Перевод гравийных и щебеночных дорог в а/б с пов.обр</v>
          </cell>
          <cell r="G36" t="str">
            <v>Район: г.Геленджик \ Джанхот - Прасковеевка ;  км: 0+000-12+400 (на участке 0+000-4+000) \ Перевод гравийных и щебеночных дорог в а/б с пов.обр</v>
          </cell>
          <cell r="H36">
            <v>36982</v>
          </cell>
          <cell r="I36">
            <v>37165</v>
          </cell>
          <cell r="J36">
            <v>37072</v>
          </cell>
        </row>
        <row r="37">
          <cell r="A37">
            <v>35</v>
          </cell>
          <cell r="C37" t="str">
            <v>г.Геленджик</v>
          </cell>
          <cell r="D37" t="str">
            <v>Подъезд к а.Широкая Щель ;  км: 2+280</v>
          </cell>
          <cell r="F37" t="str">
            <v>Устройство площадок для стоянки и остановки а/м</v>
          </cell>
          <cell r="G37" t="str">
            <v>Район: г.Геленджик \ Подъезд к а.Широкая Щель ;  км: 2+280 \ Устройство площадок для стоянки и остановки а/м</v>
          </cell>
          <cell r="H37">
            <v>36982</v>
          </cell>
          <cell r="I37">
            <v>37165</v>
          </cell>
          <cell r="J37">
            <v>37072</v>
          </cell>
        </row>
        <row r="38">
          <cell r="A38">
            <v>36</v>
          </cell>
          <cell r="C38" t="str">
            <v>г.Геленджик</v>
          </cell>
          <cell r="D38" t="str">
            <v>Подъезд к с.Марьина Роща км 0+800</v>
          </cell>
          <cell r="F38" t="str">
            <v>Устройство остановочных площадок</v>
          </cell>
          <cell r="G38" t="str">
            <v>Район: г.Геленджик \ Подъезд к с.Марьина Роща км 0+800 \ Устройство остановочных площадок</v>
          </cell>
          <cell r="H38">
            <v>36982</v>
          </cell>
          <cell r="I38">
            <v>37165</v>
          </cell>
          <cell r="J38">
            <v>37072</v>
          </cell>
        </row>
        <row r="39">
          <cell r="A39">
            <v>37</v>
          </cell>
          <cell r="C39" t="str">
            <v>г.Геленджик</v>
          </cell>
          <cell r="D39" t="str">
            <v>Магистраль "Дон" - Джанхот ;  км:0+020, 2+645,5+777</v>
          </cell>
          <cell r="F39" t="str">
            <v>Ремонт остановочных площадок</v>
          </cell>
          <cell r="G39" t="str">
            <v>Район: г.Геленджик \ Магистраль "Дон" - Джанхот ;  км:0+020, 2+645,5+777 \ Ремонт остановочных площадок</v>
          </cell>
          <cell r="H39">
            <v>36982</v>
          </cell>
          <cell r="I39">
            <v>37165</v>
          </cell>
          <cell r="J39">
            <v>37072</v>
          </cell>
        </row>
        <row r="40">
          <cell r="A40">
            <v>38</v>
          </cell>
          <cell r="C40" t="str">
            <v>г.Горячий Ключ</v>
          </cell>
          <cell r="D40" t="str">
            <v>Саратовская - Мартанская ;  км: 0+000-19+900 (на участке 0+000-9+000)</v>
          </cell>
          <cell r="F40" t="str">
            <v>Поверхностная обработка (II вариант)</v>
          </cell>
          <cell r="G40" t="str">
            <v>Район: г.Горячий Ключ \ Саратовская - Мартанская ;  км: 0+000-19+900 (на участке 0+000-9+000) \ Поверхностная обработка (II вариант)</v>
          </cell>
          <cell r="H40">
            <v>36982</v>
          </cell>
          <cell r="I40">
            <v>37165</v>
          </cell>
          <cell r="J40">
            <v>37072</v>
          </cell>
        </row>
        <row r="41">
          <cell r="A41">
            <v>39</v>
          </cell>
          <cell r="C41" t="str">
            <v>г.Горячий Ключ</v>
          </cell>
          <cell r="D41" t="str">
            <v>Саратовская - Горячий Ключ ;  км: 0+000-15+500 (на участке 1+000-5+000)</v>
          </cell>
          <cell r="F41" t="str">
            <v>Поверхностная обработка (II вариант)</v>
          </cell>
          <cell r="G41" t="str">
            <v>Район: г.Горячий Ключ \ Саратовская - Горячий Ключ ;  км: 0+000-15+500 (на участке 1+000-5+000) \ Поверхностная обработка (II вариант)</v>
          </cell>
          <cell r="H41">
            <v>36982</v>
          </cell>
          <cell r="I41">
            <v>37165</v>
          </cell>
          <cell r="J41">
            <v>37072</v>
          </cell>
        </row>
        <row r="42">
          <cell r="A42">
            <v>40</v>
          </cell>
          <cell r="C42" t="str">
            <v>г.Горячий Ключ</v>
          </cell>
          <cell r="D42" t="str">
            <v>Горячий Ключ - Хадыженск ;  км: 20+700-25+500 (на участке 22+700-23+700)</v>
          </cell>
          <cell r="F42" t="str">
            <v>Уширение земполотна и проезжей части (комплекс)</v>
          </cell>
          <cell r="G42" t="str">
            <v>Район: г.Горячий Ключ \ Горячий Ключ - Хадыженск ;  км: 20+700-25+500 (на участке 22+700-23+700) \ Уширение земполотна и проезжей части (комплекс)</v>
          </cell>
          <cell r="H42">
            <v>36982</v>
          </cell>
          <cell r="I42">
            <v>37165</v>
          </cell>
          <cell r="J42">
            <v>37072</v>
          </cell>
        </row>
        <row r="43">
          <cell r="A43">
            <v>41</v>
          </cell>
          <cell r="C43" t="str">
            <v>г.Горячий Ключ</v>
          </cell>
          <cell r="D43" t="str">
            <v>Горячий Ключ - Хадыженск ;  км: 6+200 ; 13+100</v>
          </cell>
          <cell r="F43" t="str">
            <v>Устройство автопавильонов</v>
          </cell>
          <cell r="G43" t="str">
            <v>Район: г.Горячий Ключ \ Горячий Ключ - Хадыженск ;  км: 6+200 ; 13+100 \ Устройство автопавильонов</v>
          </cell>
          <cell r="H43">
            <v>36982</v>
          </cell>
          <cell r="I43">
            <v>37165</v>
          </cell>
          <cell r="J43">
            <v>37072</v>
          </cell>
        </row>
        <row r="44">
          <cell r="A44">
            <v>42</v>
          </cell>
          <cell r="C44" t="str">
            <v>г.Горячий Ключ</v>
          </cell>
          <cell r="D44" t="str">
            <v>Саратовская - Мартанская ;  км: 1+900; 20+100</v>
          </cell>
          <cell r="F44" t="str">
            <v>Устройство автопавильонов</v>
          </cell>
          <cell r="G44" t="str">
            <v>Район: г.Горячий Ключ \ Саратовская - Мартанская ;  км: 1+900; 20+100 \ Устройство автопавильонов</v>
          </cell>
          <cell r="H44">
            <v>36982</v>
          </cell>
          <cell r="I44">
            <v>37165</v>
          </cell>
          <cell r="J44">
            <v>37072</v>
          </cell>
        </row>
        <row r="45">
          <cell r="A45">
            <v>43</v>
          </cell>
          <cell r="C45" t="str">
            <v>г.Краснодар</v>
          </cell>
          <cell r="D45" t="str">
            <v>Темрюк - Краснодар - Кропоткин ;  км: 163+000-164+200 ; 165+200-168+000 ; 171+000-176+000 ; 178+000-180+000</v>
          </cell>
          <cell r="F45" t="str">
            <v>Поверхностная обработка (II вариант)</v>
          </cell>
          <cell r="G45" t="str">
            <v>Район: г.Краснодар \ Темрюк - Краснодар - Кропоткин ;  км: 163+000-164+200 ; 165+200-168+000 ; 171+000-176+000 ; 178+000-180+000 \ Поверхностная обработка (II вариант)</v>
          </cell>
          <cell r="H45">
            <v>36982</v>
          </cell>
          <cell r="I45">
            <v>37165</v>
          </cell>
          <cell r="J45">
            <v>37072</v>
          </cell>
        </row>
        <row r="46">
          <cell r="A46">
            <v>44</v>
          </cell>
          <cell r="C46" t="str">
            <v>г.Краснодар</v>
          </cell>
          <cell r="D46" t="str">
            <v>Подъезд к п.Пригородный ;  км: 3+000-6+800</v>
          </cell>
          <cell r="F46" t="str">
            <v>Поверхностная обработка (II вариант)</v>
          </cell>
          <cell r="G46" t="str">
            <v>Район: г.Краснодар \ Подъезд к п.Пригородный ;  км: 3+000-6+800 \ Поверхностная обработка (II вариант)</v>
          </cell>
          <cell r="H46">
            <v>36982</v>
          </cell>
          <cell r="I46">
            <v>37165</v>
          </cell>
          <cell r="J46">
            <v>37072</v>
          </cell>
        </row>
        <row r="47">
          <cell r="A47">
            <v>45</v>
          </cell>
          <cell r="C47" t="str">
            <v>г.Краснодар</v>
          </cell>
          <cell r="D47" t="str">
            <v>ОПХ Центральное-Витаминкомбинат ;  км: 0+000-5+630</v>
          </cell>
          <cell r="F47" t="str">
            <v>Поверхностная обработка (II вариант)</v>
          </cell>
          <cell r="G47" t="str">
            <v>Район: г.Краснодар \ ОПХ Центральное-Витаминкомбинат ;  км: 0+000-5+630 \ Поверхностная обработка (II вариант)</v>
          </cell>
          <cell r="H47">
            <v>36982</v>
          </cell>
          <cell r="I47">
            <v>37165</v>
          </cell>
          <cell r="J47">
            <v>37072</v>
          </cell>
        </row>
        <row r="48">
          <cell r="A48">
            <v>46</v>
          </cell>
          <cell r="C48" t="str">
            <v>г.Краснодар</v>
          </cell>
          <cell r="D48" t="str">
            <v>Подъезд к п.Дружелюбный ;  км: 0+000-4+000</v>
          </cell>
          <cell r="F48" t="str">
            <v>Поверхностная обработка (II вариант)</v>
          </cell>
          <cell r="G48" t="str">
            <v>Район: г.Краснодар \ Подъезд к п.Дружелюбный ;  км: 0+000-4+000 \ Поверхностная обработка (II вариант)</v>
          </cell>
          <cell r="H48">
            <v>36982</v>
          </cell>
          <cell r="I48">
            <v>37165</v>
          </cell>
          <cell r="J48">
            <v>37072</v>
          </cell>
        </row>
        <row r="49">
          <cell r="A49">
            <v>47</v>
          </cell>
          <cell r="C49" t="str">
            <v>г.Краснодар</v>
          </cell>
          <cell r="D49" t="str">
            <v>Солнечный - Лекраспром ;  км: 0+000-2+000</v>
          </cell>
          <cell r="F49" t="str">
            <v>Поверхностная обработка (II вариант)</v>
          </cell>
          <cell r="G49" t="str">
            <v>Район: г.Краснодар \ Солнечный - Лекраспром ;  км: 0+000-2+000 \ Поверхностная обработка (II вариант)</v>
          </cell>
          <cell r="H49">
            <v>36982</v>
          </cell>
          <cell r="I49">
            <v>37165</v>
          </cell>
          <cell r="J49">
            <v>37072</v>
          </cell>
        </row>
        <row r="50">
          <cell r="A50">
            <v>48</v>
          </cell>
          <cell r="C50" t="str">
            <v>г.Краснодар</v>
          </cell>
          <cell r="D50" t="str">
            <v>Солнечный - Лекраспром ;  км: 6+500 ; 20+000</v>
          </cell>
          <cell r="F50" t="str">
            <v>Устройство автопавильонов</v>
          </cell>
          <cell r="G50" t="str">
            <v>Район: г.Краснодар \ Солнечный - Лекраспром ;  км: 6+500 ; 20+000 \ Устройство автопавильонов</v>
          </cell>
          <cell r="H50">
            <v>36982</v>
          </cell>
          <cell r="I50">
            <v>37165</v>
          </cell>
          <cell r="J50">
            <v>37072</v>
          </cell>
        </row>
        <row r="51">
          <cell r="A51">
            <v>49</v>
          </cell>
          <cell r="C51" t="str">
            <v>г.Краснодар</v>
          </cell>
          <cell r="D51" t="str">
            <v>Солнечный - Лекраспром ;  км: 0+700</v>
          </cell>
          <cell r="F51" t="str">
            <v>Устройство автопавильонов</v>
          </cell>
          <cell r="G51" t="str">
            <v>Район: г.Краснодар \ Солнечный - Лекраспром ;  км: 0+700 \ Устройство автопавильонов</v>
          </cell>
          <cell r="H51">
            <v>36982</v>
          </cell>
          <cell r="I51">
            <v>37165</v>
          </cell>
          <cell r="J51">
            <v>37072</v>
          </cell>
        </row>
        <row r="52">
          <cell r="A52">
            <v>50</v>
          </cell>
          <cell r="C52" t="str">
            <v>г.Краснодар</v>
          </cell>
          <cell r="D52" t="str">
            <v>ОПХ Центральное-Витаминкомбинат ;  км: 3+500-5+600</v>
          </cell>
          <cell r="F52" t="str">
            <v>Устройство тротуаров и пешеходных дорожек</v>
          </cell>
          <cell r="G52" t="str">
            <v>Район: г.Краснодар \ ОПХ Центральное-Витаминкомбинат ;  км: 3+500-5+600 \ Устройство тротуаров и пешеходных дорожек</v>
          </cell>
          <cell r="H52">
            <v>36982</v>
          </cell>
          <cell r="I52">
            <v>37165</v>
          </cell>
          <cell r="J52">
            <v>37072</v>
          </cell>
        </row>
        <row r="53">
          <cell r="A53">
            <v>51</v>
          </cell>
          <cell r="C53" t="str">
            <v>г.Краснодар</v>
          </cell>
          <cell r="D53" t="str">
            <v>Подъезд к  п.Северный ;  км: 0+000-1+000</v>
          </cell>
          <cell r="F53" t="str">
            <v>Устройство тротуаров и пешеходных дорожек</v>
          </cell>
          <cell r="G53" t="str">
            <v>Район: г.Краснодар \ Подъезд к  п.Северный ;  км: 0+000-1+000 \ Устройство тротуаров и пешеходных дорожек</v>
          </cell>
          <cell r="H53">
            <v>36982</v>
          </cell>
          <cell r="I53">
            <v>37165</v>
          </cell>
          <cell r="J53">
            <v>37072</v>
          </cell>
        </row>
        <row r="54">
          <cell r="A54">
            <v>52</v>
          </cell>
          <cell r="C54" t="str">
            <v>г.Лабинск</v>
          </cell>
          <cell r="D54" t="str">
            <v>Подъезд к ст.Чамлыкская ;  км: 1+600-3+351</v>
          </cell>
          <cell r="F54" t="str">
            <v>Поверхностная обработка (II вариант)</v>
          </cell>
          <cell r="G54" t="str">
            <v>Район: г.Лабинск \ Подъезд к ст.Чамлыкская ;  км: 1+600-3+351 \ Поверхностная обработка (II вариант)</v>
          </cell>
          <cell r="H54">
            <v>36982</v>
          </cell>
          <cell r="I54">
            <v>37165</v>
          </cell>
          <cell r="J54">
            <v>37072</v>
          </cell>
        </row>
        <row r="55">
          <cell r="A55">
            <v>53</v>
          </cell>
          <cell r="C55" t="str">
            <v>г.Лабинск</v>
          </cell>
          <cell r="D55" t="str">
            <v>Лабинск - Ахметовская ;  км: 8+000-18+000</v>
          </cell>
          <cell r="F55" t="str">
            <v>Поверхностная обработка (II вариант)</v>
          </cell>
          <cell r="G55" t="str">
            <v>Район: г.Лабинск \ Лабинск - Ахметовская ;  км: 8+000-18+000 \ Поверхностная обработка (II вариант)</v>
          </cell>
          <cell r="H55">
            <v>36982</v>
          </cell>
          <cell r="I55">
            <v>37165</v>
          </cell>
          <cell r="J55">
            <v>37072</v>
          </cell>
        </row>
        <row r="56">
          <cell r="A56">
            <v>54</v>
          </cell>
          <cell r="C56" t="str">
            <v>г.Лабинск</v>
          </cell>
          <cell r="D56" t="str">
            <v>Владимирская - Веселый ;  км: 0+000-5+000</v>
          </cell>
          <cell r="F56" t="str">
            <v>Поверхностная обработка (II вариант)</v>
          </cell>
          <cell r="G56" t="str">
            <v>Район: г.Лабинск \ Владимирская - Веселый ;  км: 0+000-5+000 \ Поверхностная обработка (II вариант)</v>
          </cell>
          <cell r="H56">
            <v>36982</v>
          </cell>
          <cell r="I56">
            <v>37165</v>
          </cell>
          <cell r="J56">
            <v>37072</v>
          </cell>
        </row>
        <row r="57">
          <cell r="A57">
            <v>55</v>
          </cell>
          <cell r="C57" t="str">
            <v>г.Лабинск</v>
          </cell>
          <cell r="D57" t="str">
            <v>Владимирская - Веселый ;  км: 12+600-14+100</v>
          </cell>
          <cell r="F57" t="str">
            <v>Перевод гравийных и щебеночных дорог в а/б с пов.обр</v>
          </cell>
          <cell r="G57" t="str">
            <v>Район: г.Лабинск \ Владимирская - Веселый ;  км: 12+600-14+100 \ Перевод гравийных и щебеночных дорог в а/б с пов.обр</v>
          </cell>
          <cell r="H57">
            <v>36982</v>
          </cell>
          <cell r="I57">
            <v>37165</v>
          </cell>
          <cell r="J57">
            <v>37072</v>
          </cell>
        </row>
        <row r="58">
          <cell r="A58">
            <v>56</v>
          </cell>
          <cell r="C58" t="str">
            <v>г.Лабинск</v>
          </cell>
          <cell r="D58" t="str">
            <v>Вознесенская - Харьковский ;  км: 0+000-6+600 (на участке 0+000-3+000)</v>
          </cell>
          <cell r="F58" t="str">
            <v>Комплексный ремонт</v>
          </cell>
          <cell r="G58" t="str">
            <v>Район: г.Лабинск \ Вознесенская - Харьковский ;  км: 0+000-6+600 (на участке 0+000-3+000) \ Комплексный ремонт</v>
          </cell>
          <cell r="H58">
            <v>36982</v>
          </cell>
          <cell r="I58">
            <v>37165</v>
          </cell>
          <cell r="J58">
            <v>37072</v>
          </cell>
        </row>
        <row r="59">
          <cell r="A59">
            <v>57</v>
          </cell>
          <cell r="C59" t="str">
            <v>г.Лабинск</v>
          </cell>
          <cell r="D59" t="str">
            <v>Лабинск - Ахметовская ;  км: 49+000-54+000</v>
          </cell>
          <cell r="F59" t="str">
            <v>Облегченный ремонт - III вариант</v>
          </cell>
          <cell r="G59" t="str">
            <v>Район: г.Лабинск \ Лабинск - Ахметовская ;  км: 49+000-54+000 \ Облегченный ремонт - III вариант</v>
          </cell>
          <cell r="H59">
            <v>36982</v>
          </cell>
          <cell r="I59">
            <v>37165</v>
          </cell>
          <cell r="J59">
            <v>37072</v>
          </cell>
        </row>
        <row r="60">
          <cell r="A60">
            <v>58</v>
          </cell>
          <cell r="C60" t="str">
            <v>г.Лабинск</v>
          </cell>
          <cell r="D60" t="str">
            <v>Вознесенская - Первая Синюха ;  км: 14+000-16+800</v>
          </cell>
          <cell r="F60" t="str">
            <v>Облегченный ремонт - III вариант</v>
          </cell>
          <cell r="G60" t="str">
            <v>Район: г.Лабинск \ Вознесенская - Первая Синюха ;  км: 14+000-16+800 \ Облегченный ремонт - III вариант</v>
          </cell>
          <cell r="H60">
            <v>36982</v>
          </cell>
          <cell r="I60">
            <v>37165</v>
          </cell>
          <cell r="J60">
            <v>37072</v>
          </cell>
        </row>
        <row r="61">
          <cell r="A61">
            <v>59</v>
          </cell>
          <cell r="C61" t="str">
            <v>г.Лабинск</v>
          </cell>
          <cell r="D61" t="str">
            <v>Подходы к мосту ;  км: 0+000-1+600</v>
          </cell>
          <cell r="F61" t="str">
            <v>Облегченный ремонт - III вариант</v>
          </cell>
          <cell r="G61" t="str">
            <v>Район: г.Лабинск \ Подходы к мосту ;  км: 0+000-1+600 \ Облегченный ремонт - III вариант</v>
          </cell>
          <cell r="H61">
            <v>36982</v>
          </cell>
          <cell r="I61">
            <v>37165</v>
          </cell>
          <cell r="J61">
            <v>37072</v>
          </cell>
        </row>
        <row r="62">
          <cell r="A62">
            <v>60</v>
          </cell>
          <cell r="C62" t="str">
            <v>г.Лабинск</v>
          </cell>
          <cell r="D62" t="str">
            <v>Лабинск - Ахметовская ;  км: 34+000-38+000</v>
          </cell>
          <cell r="F62" t="str">
            <v>Облегченный ремонт - III вариант</v>
          </cell>
          <cell r="G62" t="str">
            <v>Район: г.Лабинск \ Лабинск - Ахметовская ;  км: 34+000-38+000 \ Облегченный ремонт - III вариант</v>
          </cell>
          <cell r="H62">
            <v>36982</v>
          </cell>
          <cell r="I62">
            <v>37165</v>
          </cell>
          <cell r="J62">
            <v>37072</v>
          </cell>
        </row>
        <row r="63">
          <cell r="A63">
            <v>61</v>
          </cell>
          <cell r="C63" t="str">
            <v>г.Новороссийск</v>
          </cell>
          <cell r="D63" t="str">
            <v>Кириловка-Гайдук ;  км: 0+000-5+000</v>
          </cell>
          <cell r="F63" t="str">
            <v>Поверхностная обработка (II вариант)</v>
          </cell>
          <cell r="G63" t="str">
            <v>Район: г.Новороссийск \ Кириловка-Гайдук ;  км: 0+000-5+000 \ Поверхностная обработка (II вариант)</v>
          </cell>
          <cell r="H63">
            <v>36982</v>
          </cell>
          <cell r="I63">
            <v>37165</v>
          </cell>
          <cell r="J63">
            <v>37072</v>
          </cell>
        </row>
        <row r="64">
          <cell r="A64">
            <v>62</v>
          </cell>
          <cell r="C64" t="str">
            <v>г.Новороссийск</v>
          </cell>
          <cell r="D64" t="str">
            <v>Юровка - Раевская - Волчьи Ворота ;  км: 24+400-31+000 ; 33+000-37+000</v>
          </cell>
          <cell r="F64" t="str">
            <v>Поверхностная обработка (II вариант)</v>
          </cell>
          <cell r="G64" t="str">
            <v>Район: г.Новороссийск \ Юровка - Раевская - Волчьи Ворота ;  км: 24+400-31+000 ; 33+000-37+000 \ Поверхностная обработка (II вариант)</v>
          </cell>
          <cell r="H64">
            <v>36982</v>
          </cell>
          <cell r="I64">
            <v>37165</v>
          </cell>
          <cell r="J64">
            <v>37072</v>
          </cell>
        </row>
        <row r="65">
          <cell r="A65">
            <v>63</v>
          </cell>
          <cell r="C65" t="str">
            <v>г.Сочи</v>
          </cell>
          <cell r="D65" t="str">
            <v>Подъезд к с.Верхнее Буу ;  км: 0+000-0+780 ; 0+950-2+800</v>
          </cell>
          <cell r="F65" t="str">
            <v>Поверхностная обработка (II вариант)</v>
          </cell>
          <cell r="G65" t="str">
            <v>Район: г.Сочи \ Подъезд к с.Верхнее Буу ;  км: 0+000-0+780 ; 0+950-2+800 \ Поверхностная обработка (II вариант)</v>
          </cell>
          <cell r="H65">
            <v>36982</v>
          </cell>
          <cell r="I65">
            <v>37165</v>
          </cell>
          <cell r="J65">
            <v>37072</v>
          </cell>
        </row>
        <row r="66">
          <cell r="A66">
            <v>64</v>
          </cell>
          <cell r="C66" t="str">
            <v>г.Сочи</v>
          </cell>
          <cell r="D66" t="str">
            <v>Дагомыс - Солох Аул ;  км: 0+800-8+800</v>
          </cell>
          <cell r="F66" t="str">
            <v>Поверхностная обработка (II вариант)</v>
          </cell>
          <cell r="G66" t="str">
            <v>Район: г.Сочи \ Дагомыс - Солох Аул ;  км: 0+800-8+800 \ Поверхностная обработка (II вариант)</v>
          </cell>
          <cell r="H66">
            <v>36982</v>
          </cell>
          <cell r="I66">
            <v>37165</v>
          </cell>
          <cell r="J66">
            <v>37072</v>
          </cell>
        </row>
        <row r="67">
          <cell r="A67">
            <v>65</v>
          </cell>
          <cell r="C67" t="str">
            <v>Гулькевичский</v>
          </cell>
          <cell r="D67" t="str">
            <v>Гулькевичи - Кропоткин ;  км: 0+000-9+233</v>
          </cell>
          <cell r="F67" t="str">
            <v>Поверхностная обработка (II вариант)</v>
          </cell>
          <cell r="G67" t="str">
            <v>Район: Гулькевичский \ Гулькевичи - Кропоткин ;  км: 0+000-9+233 \ Поверхностная обработка (II вариант)</v>
          </cell>
          <cell r="H67">
            <v>36982</v>
          </cell>
          <cell r="I67">
            <v>37165</v>
          </cell>
          <cell r="J67">
            <v>37072</v>
          </cell>
        </row>
        <row r="68">
          <cell r="A68">
            <v>66</v>
          </cell>
          <cell r="C68" t="str">
            <v>Гулькевичский</v>
          </cell>
          <cell r="D68" t="str">
            <v>Гулькевичи - Скобелевская ;  км: 0+000-7+400</v>
          </cell>
          <cell r="F68" t="str">
            <v>Поверхностная обработка (II вариант)</v>
          </cell>
          <cell r="G68" t="str">
            <v>Район: Гулькевичский \ Гулькевичи - Скобелевская ;  км: 0+000-7+400 \ Поверхностная обработка (II вариант)</v>
          </cell>
          <cell r="H68">
            <v>36982</v>
          </cell>
          <cell r="I68">
            <v>37165</v>
          </cell>
          <cell r="J68">
            <v>37072</v>
          </cell>
        </row>
        <row r="69">
          <cell r="A69">
            <v>67</v>
          </cell>
          <cell r="C69" t="str">
            <v>Гулькевичский</v>
          </cell>
          <cell r="D69" t="str">
            <v>Гулькевичи - Новоукраинское - гр.Тбилисского района ;  км: 4+400-9+700</v>
          </cell>
          <cell r="F69" t="str">
            <v>Поверхностная обработка (II вариант)</v>
          </cell>
          <cell r="G69" t="str">
            <v>Район: Гулькевичский \ Гулькевичи - Новоукраинское - гр.Тбилисского района ;  км: 4+400-9+700 \ Поверхностная обработка (II вариант)</v>
          </cell>
          <cell r="H69">
            <v>36982</v>
          </cell>
          <cell r="I69">
            <v>37165</v>
          </cell>
          <cell r="J69">
            <v>37072</v>
          </cell>
        </row>
        <row r="70">
          <cell r="A70">
            <v>68</v>
          </cell>
          <cell r="C70" t="str">
            <v>Гулькевичский</v>
          </cell>
          <cell r="D70" t="str">
            <v>Подъезд к ц/у с-за "Кубань" ;  км: 0+000-1+526</v>
          </cell>
          <cell r="F70" t="str">
            <v>Поверхностная обработка (II вариант)</v>
          </cell>
          <cell r="G70" t="str">
            <v>Район: Гулькевичский \ Подъезд к ц/у с-за "Кубань" ;  км: 0+000-1+526 \ Поверхностная обработка (II вариант)</v>
          </cell>
          <cell r="H70">
            <v>36982</v>
          </cell>
          <cell r="I70">
            <v>37165</v>
          </cell>
          <cell r="J70">
            <v>37072</v>
          </cell>
        </row>
        <row r="71">
          <cell r="A71">
            <v>69</v>
          </cell>
          <cell r="C71" t="str">
            <v>Гулькевичский</v>
          </cell>
          <cell r="D71" t="str">
            <v>Подъезд к х.Духовской ;  км: 1+800-8+200</v>
          </cell>
          <cell r="F71" t="str">
            <v>Облегченный ремонт - III вариант</v>
          </cell>
          <cell r="G71" t="str">
            <v>Район: Гулькевичский \ Подъезд к х.Духовской ;  км: 1+800-8+200 \ Облегченный ремонт - III вариант</v>
          </cell>
          <cell r="H71">
            <v>36982</v>
          </cell>
          <cell r="I71">
            <v>37165</v>
          </cell>
          <cell r="J71">
            <v>37072</v>
          </cell>
        </row>
        <row r="72">
          <cell r="A72">
            <v>70</v>
          </cell>
          <cell r="C72" t="str">
            <v>Динской</v>
          </cell>
          <cell r="D72" t="str">
            <v>Краснодар - Ейск ;  км: 11+000-16+000</v>
          </cell>
          <cell r="F72" t="str">
            <v>Поверхностная обработка (II вариант)</v>
          </cell>
          <cell r="G72" t="str">
            <v>Район: Динской \ Краснодар - Ейск ;  км: 11+000-16+000 \ Поверхностная обработка (II вариант)</v>
          </cell>
          <cell r="H72">
            <v>36982</v>
          </cell>
          <cell r="I72">
            <v>37165</v>
          </cell>
          <cell r="J72">
            <v>37072</v>
          </cell>
        </row>
        <row r="73">
          <cell r="A73">
            <v>71</v>
          </cell>
          <cell r="C73" t="str">
            <v>Динской</v>
          </cell>
          <cell r="D73" t="str">
            <v>Динская - Старомышастовская ;  км: 6+000-20+600 (на участке 12+000-17+000)</v>
          </cell>
          <cell r="F73" t="str">
            <v>Поверхностная обработка (II вариант)</v>
          </cell>
          <cell r="G73" t="str">
            <v>Район: Динской \ Динская - Старомышастовская ;  км: 6+000-20+600 (на участке 12+000-17+000) \ Поверхностная обработка (II вариант)</v>
          </cell>
          <cell r="H73">
            <v>36982</v>
          </cell>
          <cell r="I73">
            <v>37165</v>
          </cell>
          <cell r="J73">
            <v>37072</v>
          </cell>
        </row>
        <row r="74">
          <cell r="A74">
            <v>72</v>
          </cell>
          <cell r="C74" t="str">
            <v>Динской</v>
          </cell>
          <cell r="D74" t="str">
            <v>Новотитаровская - Копанской ;  км: 9+000-21+200 (на участке 9+000-14+000, 18+000-20+760)</v>
          </cell>
          <cell r="F74" t="str">
            <v>Поверхностная обработка (II вариант)</v>
          </cell>
          <cell r="G74" t="str">
            <v>Район: Динской \ Новотитаровская - Копанской ;  км: 9+000-21+200 (на участке 9+000-14+000, 18+000-20+760) \ Поверхностная обработка (II вариант)</v>
          </cell>
          <cell r="H74">
            <v>36982</v>
          </cell>
          <cell r="I74">
            <v>37165</v>
          </cell>
          <cell r="J74">
            <v>37072</v>
          </cell>
        </row>
        <row r="75">
          <cell r="A75">
            <v>73</v>
          </cell>
          <cell r="C75" t="str">
            <v>Динской</v>
          </cell>
          <cell r="D75" t="str">
            <v>Нововеличковская - Воронцовская ;  км: 0+000-1+200 ; 4+000-6+000 (на участке 4+000-6+000)</v>
          </cell>
          <cell r="F75" t="str">
            <v>Поверхностная обработка (II вариант)</v>
          </cell>
          <cell r="G75" t="str">
            <v>Район: Динской \ Нововеличковская - Воронцовская ;  км: 0+000-1+200 ; 4+000-6+000 (на участке 4+000-6+000) \ Поверхностная обработка (II вариант)</v>
          </cell>
          <cell r="H75">
            <v>36982</v>
          </cell>
          <cell r="I75">
            <v>37165</v>
          </cell>
          <cell r="J75">
            <v>37072</v>
          </cell>
        </row>
        <row r="76">
          <cell r="A76">
            <v>74</v>
          </cell>
          <cell r="C76" t="str">
            <v>Динской</v>
          </cell>
          <cell r="D76" t="str">
            <v>Пластуновская - Суворовское ;  км: 4+000-6+200</v>
          </cell>
          <cell r="F76" t="str">
            <v>Поверхностная обработка (II вариант)</v>
          </cell>
          <cell r="G76" t="str">
            <v>Район: Динской \ Пластуновская - Суворовское ;  км: 4+000-6+200 \ Поверхностная обработка (II вариант)</v>
          </cell>
          <cell r="H76">
            <v>36982</v>
          </cell>
          <cell r="I76">
            <v>37165</v>
          </cell>
          <cell r="J76">
            <v>37072</v>
          </cell>
        </row>
        <row r="77">
          <cell r="A77">
            <v>75</v>
          </cell>
          <cell r="C77" t="str">
            <v>Динской</v>
          </cell>
          <cell r="D77" t="str">
            <v>Динская - Васюринская ;  км: 8+000-9+400 ;</v>
          </cell>
          <cell r="F77" t="str">
            <v>Поверхностная обработка (II вариант)</v>
          </cell>
          <cell r="G77" t="str">
            <v>Район: Динской \ Динская - Васюринская ;  км: 8+000-9+400 ; \ Поверхностная обработка (II вариант)</v>
          </cell>
          <cell r="H77">
            <v>36982</v>
          </cell>
          <cell r="I77">
            <v>37165</v>
          </cell>
          <cell r="J77">
            <v>37072</v>
          </cell>
        </row>
        <row r="78">
          <cell r="A78">
            <v>76</v>
          </cell>
          <cell r="C78" t="str">
            <v>Динской</v>
          </cell>
          <cell r="D78" t="str">
            <v>Динская - Агроном ;  км: 5+000-6+500</v>
          </cell>
          <cell r="F78" t="str">
            <v>Поверхностная обработка (II вариант)</v>
          </cell>
          <cell r="G78" t="str">
            <v>Район: Динской \ Динская - Агроном ;  км: 5+000-6+500 \ Поверхностная обработка (II вариант)</v>
          </cell>
          <cell r="H78">
            <v>36982</v>
          </cell>
          <cell r="I78">
            <v>37165</v>
          </cell>
          <cell r="J78">
            <v>37072</v>
          </cell>
        </row>
        <row r="79">
          <cell r="A79">
            <v>77</v>
          </cell>
          <cell r="C79" t="str">
            <v>Динской</v>
          </cell>
          <cell r="D79" t="str">
            <v>Подъезд к п.Украинский ;  км: 0+000-3+300</v>
          </cell>
          <cell r="F79" t="str">
            <v>Поверхностная обработка (II вариант)</v>
          </cell>
          <cell r="G79" t="str">
            <v>Район: Динской \ Подъезд к п.Украинский ;  км: 0+000-3+300 \ Поверхностная обработка (II вариант)</v>
          </cell>
          <cell r="H79">
            <v>36982</v>
          </cell>
          <cell r="I79">
            <v>37165</v>
          </cell>
          <cell r="J79">
            <v>37072</v>
          </cell>
        </row>
        <row r="80">
          <cell r="A80">
            <v>78</v>
          </cell>
          <cell r="C80" t="str">
            <v>Динской</v>
          </cell>
          <cell r="D80" t="str">
            <v>Динская - Старомышастовская ;  км: 6+000-20+600 (на участке 6+000-12+000,17+000-20+600)</v>
          </cell>
          <cell r="F80" t="str">
            <v>Поверхностная обработка (II вариант)</v>
          </cell>
          <cell r="G80" t="str">
            <v>Район: Динской \ Динская - Старомышастовская ;  км: 6+000-20+600 (на участке 6+000-12+000,17+000-20+600) \ Поверхностная обработка (II вариант)</v>
          </cell>
          <cell r="H80">
            <v>36982</v>
          </cell>
          <cell r="I80">
            <v>37165</v>
          </cell>
          <cell r="J80">
            <v>37072</v>
          </cell>
        </row>
        <row r="81">
          <cell r="A81">
            <v>79</v>
          </cell>
          <cell r="C81" t="str">
            <v>Динской</v>
          </cell>
          <cell r="D81" t="str">
            <v>Динская - Пластуновская ;  км: 0+050 ; 1+700</v>
          </cell>
          <cell r="F81" t="str">
            <v>Устройство автопавильонов</v>
          </cell>
          <cell r="G81" t="str">
            <v>Район: Динской \ Динская - Пластуновская ;  км: 0+050 ; 1+700 \ Устройство автопавильонов</v>
          </cell>
          <cell r="H81">
            <v>36982</v>
          </cell>
          <cell r="I81">
            <v>37165</v>
          </cell>
          <cell r="J81">
            <v>37072</v>
          </cell>
        </row>
        <row r="82">
          <cell r="A82">
            <v>80</v>
          </cell>
          <cell r="C82" t="str">
            <v>Динской</v>
          </cell>
          <cell r="D82" t="str">
            <v>Динская - Агроном ;  км: 5+200</v>
          </cell>
          <cell r="F82" t="str">
            <v>Устройство автопавильонов</v>
          </cell>
          <cell r="G82" t="str">
            <v>Район: Динской \ Динская - Агроном ;  км: 5+200 \ Устройство автопавильонов</v>
          </cell>
          <cell r="H82">
            <v>36982</v>
          </cell>
          <cell r="I82">
            <v>37165</v>
          </cell>
          <cell r="J82">
            <v>37072</v>
          </cell>
        </row>
        <row r="83">
          <cell r="A83">
            <v>81</v>
          </cell>
          <cell r="C83" t="str">
            <v>Динской</v>
          </cell>
          <cell r="D83" t="str">
            <v>Динская - Старомышастовская ;  км: 12+500</v>
          </cell>
          <cell r="F83" t="str">
            <v>Устройство автопавильонов</v>
          </cell>
          <cell r="G83" t="str">
            <v>Район: Динской \ Динская - Старомышастовская ;  км: 12+500 \ Устройство автопавильонов</v>
          </cell>
          <cell r="H83">
            <v>36982</v>
          </cell>
          <cell r="I83">
            <v>37165</v>
          </cell>
          <cell r="J83">
            <v>37072</v>
          </cell>
        </row>
        <row r="84">
          <cell r="A84">
            <v>82</v>
          </cell>
          <cell r="C84" t="str">
            <v>Динской</v>
          </cell>
          <cell r="D84" t="str">
            <v>Новотитаровская - Копанской ;  км: 5+200 ; 15+800</v>
          </cell>
          <cell r="F84" t="str">
            <v>Устройство автопавильонов</v>
          </cell>
          <cell r="G84" t="str">
            <v>Район: Динской \ Новотитаровская - Копанской ;  км: 5+200 ; 15+800 \ Устройство автопавильонов</v>
          </cell>
          <cell r="H84">
            <v>36982</v>
          </cell>
          <cell r="I84">
            <v>37165</v>
          </cell>
          <cell r="J84">
            <v>37072</v>
          </cell>
        </row>
        <row r="85">
          <cell r="A85">
            <v>83</v>
          </cell>
          <cell r="C85" t="str">
            <v>Динской</v>
          </cell>
          <cell r="D85" t="str">
            <v>Калининская - Новотитаровская ;  км: 30+000-32+000</v>
          </cell>
          <cell r="F85" t="str">
            <v>Устройство тротуаров и пешеходных дорожек</v>
          </cell>
          <cell r="G85" t="str">
            <v>Район: Динской \ Калининская - Новотитаровская ;  км: 30+000-32+000 \ Устройство тротуаров и пешеходных дорожек</v>
          </cell>
          <cell r="H85">
            <v>36982</v>
          </cell>
          <cell r="I85">
            <v>37165</v>
          </cell>
          <cell r="J85">
            <v>37072</v>
          </cell>
        </row>
        <row r="86">
          <cell r="A86">
            <v>84</v>
          </cell>
          <cell r="C86" t="str">
            <v>Ейский</v>
          </cell>
          <cell r="D86" t="str">
            <v>Ейск - Ясенская - Новоминская ;  км: 30+000-41+200</v>
          </cell>
          <cell r="F86" t="str">
            <v>Поверхностная обработка (II вариант)</v>
          </cell>
          <cell r="G86" t="str">
            <v>Район: Ейский \ Ейск - Ясенская - Новоминская ;  км: 30+000-41+200 \ Поверхностная обработка (II вариант)</v>
          </cell>
          <cell r="H86">
            <v>36982</v>
          </cell>
          <cell r="I86">
            <v>37165</v>
          </cell>
          <cell r="J86">
            <v>37072</v>
          </cell>
        </row>
        <row r="87">
          <cell r="A87">
            <v>85</v>
          </cell>
          <cell r="C87" t="str">
            <v>Ейский</v>
          </cell>
          <cell r="D87" t="str">
            <v>Приазовка - Воронцовка - Должанская ;  км: 7+000-15+200</v>
          </cell>
          <cell r="F87" t="str">
            <v>Поверхностная обработка (II вариант)</v>
          </cell>
          <cell r="G87" t="str">
            <v>Район: Ейский \ Приазовка - Воронцовка - Должанская ;  км: 7+000-15+200 \ Поверхностная обработка (II вариант)</v>
          </cell>
          <cell r="H87">
            <v>36982</v>
          </cell>
          <cell r="I87">
            <v>37165</v>
          </cell>
          <cell r="J87">
            <v>37072</v>
          </cell>
        </row>
        <row r="88">
          <cell r="A88">
            <v>86</v>
          </cell>
          <cell r="C88" t="str">
            <v>Ейский</v>
          </cell>
          <cell r="D88" t="str">
            <v>Приазовка -Воронцовка-Должанская км 0+000-7+000</v>
          </cell>
          <cell r="F88" t="str">
            <v>Облегченный ремонт - III вариант</v>
          </cell>
          <cell r="G88" t="str">
            <v>Район: Ейский \ Приазовка -Воронцовка-Должанская км 0+000-7+000 \ Облегченный ремонт - III вариант</v>
          </cell>
          <cell r="H88">
            <v>36982</v>
          </cell>
          <cell r="I88">
            <v>37165</v>
          </cell>
          <cell r="J88">
            <v>37072</v>
          </cell>
        </row>
        <row r="89">
          <cell r="A89">
            <v>87</v>
          </cell>
          <cell r="C89" t="str">
            <v>Ейский</v>
          </cell>
          <cell r="D89" t="str">
            <v>Ейск - Ясенская - Новоминская ;  км: 1+000; 1+050; 11+100</v>
          </cell>
          <cell r="F89" t="str">
            <v>Устройство остановочных площадок</v>
          </cell>
          <cell r="G89" t="str">
            <v>Район: Ейский \ Ейск - Ясенская - Новоминская ;  км: 1+000; 1+050; 11+100 \ Устройство остановочных площадок</v>
          </cell>
          <cell r="H89">
            <v>36982</v>
          </cell>
          <cell r="I89">
            <v>37165</v>
          </cell>
          <cell r="J89">
            <v>37072</v>
          </cell>
        </row>
        <row r="90">
          <cell r="A90">
            <v>88</v>
          </cell>
          <cell r="C90" t="str">
            <v>Ейский</v>
          </cell>
          <cell r="D90" t="str">
            <v>Ясенская - Ясенская Переправа ;  км: 0+800</v>
          </cell>
          <cell r="F90" t="str">
            <v>Устройство остановочных площадок</v>
          </cell>
          <cell r="G90" t="str">
            <v>Район: Ейский \ Ясенская - Ясенская Переправа ;  км: 0+800 \ Устройство остановочных площадок</v>
          </cell>
          <cell r="H90">
            <v>36982</v>
          </cell>
          <cell r="I90">
            <v>37165</v>
          </cell>
          <cell r="J90">
            <v>37072</v>
          </cell>
        </row>
        <row r="91">
          <cell r="A91">
            <v>89</v>
          </cell>
          <cell r="C91" t="str">
            <v>Ейский</v>
          </cell>
          <cell r="D91" t="str">
            <v>Ейск - Ясенская - Новоминская ;  км: 1+000; 1+050; 11+100</v>
          </cell>
          <cell r="F91" t="str">
            <v>Устройство автопавильонов</v>
          </cell>
          <cell r="G91" t="str">
            <v>Район: Ейский \ Ейск - Ясенская - Новоминская ;  км: 1+000; 1+050; 11+100 \ Устройство автопавильонов</v>
          </cell>
          <cell r="H91">
            <v>36982</v>
          </cell>
          <cell r="I91">
            <v>37165</v>
          </cell>
          <cell r="J91">
            <v>37072</v>
          </cell>
        </row>
        <row r="92">
          <cell r="A92">
            <v>90</v>
          </cell>
          <cell r="C92" t="str">
            <v>Ейский</v>
          </cell>
          <cell r="D92" t="str">
            <v>Ясенская - Ясенская Переправа ;  км: 0+800</v>
          </cell>
          <cell r="F92" t="str">
            <v>Устройство автопавильонов</v>
          </cell>
          <cell r="G92" t="str">
            <v>Район: Ейский \ Ясенская - Ясенская Переправа ;  км: 0+800 \ Устройство автопавильонов</v>
          </cell>
          <cell r="H92">
            <v>36982</v>
          </cell>
          <cell r="I92">
            <v>37165</v>
          </cell>
          <cell r="J92">
            <v>37072</v>
          </cell>
        </row>
        <row r="93">
          <cell r="A93">
            <v>91</v>
          </cell>
          <cell r="C93" t="str">
            <v>Ейский</v>
          </cell>
          <cell r="D93" t="str">
            <v>Ейск - Ясенская - Новоминская ;  км: 0+600-1+700</v>
          </cell>
          <cell r="F93" t="str">
            <v>Устройство тротуаров и пешеходных дорожек</v>
          </cell>
          <cell r="G93" t="str">
            <v>Район: Ейский \ Ейск - Ясенская - Новоминская ;  км: 0+600-1+700 \ Устройство тротуаров и пешеходных дорожек</v>
          </cell>
          <cell r="H93">
            <v>36982</v>
          </cell>
          <cell r="I93">
            <v>37165</v>
          </cell>
          <cell r="J93">
            <v>37072</v>
          </cell>
        </row>
        <row r="94">
          <cell r="A94">
            <v>92</v>
          </cell>
          <cell r="C94" t="str">
            <v>Ейский</v>
          </cell>
          <cell r="D94" t="str">
            <v>Ейск - Ясенская - Новоминская ;  км: 11+000-11+850</v>
          </cell>
          <cell r="F94" t="str">
            <v>Устройство тротуаров и пешеходных дорожек</v>
          </cell>
          <cell r="G94" t="str">
            <v>Район: Ейский \ Ейск - Ясенская - Новоминская ;  км: 11+000-11+850 \ Устройство тротуаров и пешеходных дорожек</v>
          </cell>
          <cell r="H94">
            <v>36982</v>
          </cell>
          <cell r="I94">
            <v>37165</v>
          </cell>
          <cell r="J94">
            <v>37072</v>
          </cell>
        </row>
        <row r="95">
          <cell r="A95">
            <v>93</v>
          </cell>
          <cell r="C95" t="str">
            <v>Ейский</v>
          </cell>
          <cell r="D95" t="str">
            <v>Краснодар - Ейск ;  км: 221+700</v>
          </cell>
          <cell r="F95" t="str">
            <v>Архитектурно-художественное оформление элементов обустройства дорог</v>
          </cell>
          <cell r="G95" t="str">
            <v>Район: Ейский \ Краснодар - Ейск ;  км: 221+700 \ Архитектурно-художественное оформление элементов обустройства дорог</v>
          </cell>
          <cell r="H95">
            <v>36982</v>
          </cell>
          <cell r="I95">
            <v>37165</v>
          </cell>
          <cell r="J95">
            <v>37072</v>
          </cell>
        </row>
        <row r="96">
          <cell r="A96">
            <v>94</v>
          </cell>
          <cell r="C96" t="str">
            <v>Кавказский</v>
          </cell>
          <cell r="D96" t="str">
            <v>Кропоткин - Темижбекская - гр.Ставропольского края ;  км: 0+000-8+000</v>
          </cell>
          <cell r="F96" t="str">
            <v>Поверхностная обработка (II вариант)</v>
          </cell>
          <cell r="G96" t="str">
            <v>Район: Кавказский \ Кропоткин - Темижбекская - гр.Ставропольского края ;  км: 0+000-8+000 \ Поверхностная обработка (II вариант)</v>
          </cell>
          <cell r="H96">
            <v>36982</v>
          </cell>
          <cell r="I96">
            <v>37165</v>
          </cell>
          <cell r="J96">
            <v>37072</v>
          </cell>
        </row>
        <row r="97">
          <cell r="A97">
            <v>95</v>
          </cell>
          <cell r="C97" t="str">
            <v>Кавказский</v>
          </cell>
          <cell r="D97" t="str">
            <v>Кавказская - Новопокровская ;  км: 11+000-16+300</v>
          </cell>
          <cell r="F97" t="str">
            <v>Облегченный ремонт - III вариант</v>
          </cell>
          <cell r="G97" t="str">
            <v>Район: Кавказский \ Кавказская - Новопокровская ;  км: 11+000-16+300 \ Облегченный ремонт - III вариант</v>
          </cell>
          <cell r="H97">
            <v>36982</v>
          </cell>
          <cell r="I97">
            <v>37165</v>
          </cell>
          <cell r="J97">
            <v>37072</v>
          </cell>
        </row>
        <row r="98">
          <cell r="A98">
            <v>96</v>
          </cell>
          <cell r="C98" t="str">
            <v>Калининский</v>
          </cell>
          <cell r="D98" t="str">
            <v>Подъезд к с.Гришковское ;  км: 0+000-5+800</v>
          </cell>
          <cell r="F98" t="str">
            <v>Поверхностная обработка (II вариант)</v>
          </cell>
          <cell r="G98" t="str">
            <v>Район: Калининский \ Подъезд к с.Гришковское ;  км: 0+000-5+800 \ Поверхностная обработка (II вариант)</v>
          </cell>
          <cell r="H98">
            <v>36982</v>
          </cell>
          <cell r="I98">
            <v>37165</v>
          </cell>
          <cell r="J98">
            <v>37072</v>
          </cell>
        </row>
        <row r="99">
          <cell r="A99">
            <v>97</v>
          </cell>
          <cell r="C99" t="str">
            <v>Калининский</v>
          </cell>
          <cell r="D99" t="str">
            <v>Калининская - Новониколаевская ;  км: 11+000-17+800 ; 29+200-30+500</v>
          </cell>
          <cell r="F99" t="str">
            <v>Поверхностная обработка (II вариант)</v>
          </cell>
          <cell r="G99" t="str">
            <v>Район: Калининский \ Калининская - Новониколаевская ;  км: 11+000-17+800 ; 29+200-30+500 \ Поверхностная обработка (II вариант)</v>
          </cell>
          <cell r="H99">
            <v>36982</v>
          </cell>
          <cell r="I99">
            <v>37165</v>
          </cell>
          <cell r="J99">
            <v>37072</v>
          </cell>
        </row>
        <row r="100">
          <cell r="A100">
            <v>98</v>
          </cell>
          <cell r="C100" t="str">
            <v>Калининский</v>
          </cell>
          <cell r="D100" t="str">
            <v xml:space="preserve"> Нововеличковская-Долиновское ;  км: 10+170-12+560</v>
          </cell>
          <cell r="F100" t="str">
            <v>Поверхностная обработка (II вариант)</v>
          </cell>
          <cell r="G100" t="str">
            <v>Район: Калининский \  Нововеличковская-Долиновское ;  км: 10+170-12+560 \ Поверхностная обработка (II вариант)</v>
          </cell>
          <cell r="H100">
            <v>36982</v>
          </cell>
          <cell r="I100">
            <v>37165</v>
          </cell>
          <cell r="J100">
            <v>37072</v>
          </cell>
        </row>
        <row r="101">
          <cell r="A101">
            <v>99</v>
          </cell>
          <cell r="C101" t="str">
            <v>Калининский</v>
          </cell>
          <cell r="D101" t="str">
            <v>Калининская - Новониколаевская ;  км: 17+800-22+100 ; 30+500-32+500</v>
          </cell>
          <cell r="F101" t="str">
            <v>Поверхностная обработка (I вариант)</v>
          </cell>
          <cell r="G101" t="str">
            <v>Район: Калининский \ Калининская - Новониколаевская ;  км: 17+800-22+100 ; 30+500-32+500 \ Поверхностная обработка (I вариант)</v>
          </cell>
          <cell r="H101">
            <v>36982</v>
          </cell>
          <cell r="I101">
            <v>37165</v>
          </cell>
          <cell r="J101">
            <v>37072</v>
          </cell>
        </row>
        <row r="102">
          <cell r="A102">
            <v>100</v>
          </cell>
          <cell r="C102" t="str">
            <v>Калининский</v>
          </cell>
          <cell r="D102" t="str">
            <v>Тимашевск - Славянск-на-Кубани - Крымск ;  км: 28+000-33+000</v>
          </cell>
          <cell r="F102" t="str">
            <v>Облегченный ремонт - III вариант</v>
          </cell>
          <cell r="G102" t="str">
            <v>Район: Калининский \ Тимашевск - Славянск-на-Кубани - Крымск ;  км: 28+000-33+000 \ Облегченный ремонт - III вариант</v>
          </cell>
          <cell r="H102">
            <v>36982</v>
          </cell>
          <cell r="I102">
            <v>37165</v>
          </cell>
          <cell r="J102">
            <v>37072</v>
          </cell>
        </row>
        <row r="103">
          <cell r="A103">
            <v>101</v>
          </cell>
          <cell r="C103" t="str">
            <v>Калининский</v>
          </cell>
          <cell r="D103" t="str">
            <v>Тимашевск - Славянск-на-Кубани - Крымск ;  км: 26+900-27+300 (0,4 км)</v>
          </cell>
          <cell r="F103" t="str">
            <v>Устройство тротуаров и пешеходных дорожек</v>
          </cell>
          <cell r="G103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H103">
            <v>36982</v>
          </cell>
          <cell r="I103">
            <v>37165</v>
          </cell>
          <cell r="J103">
            <v>37072</v>
          </cell>
        </row>
        <row r="104">
          <cell r="A104">
            <v>102</v>
          </cell>
          <cell r="C104" t="str">
            <v>Калининский</v>
          </cell>
          <cell r="D104" t="str">
            <v>Обход ст.Калининская ;  км: 2+500-4+500 (2 км)</v>
          </cell>
          <cell r="F104" t="str">
            <v>Устройство тротуаров и пешеходных дорожек</v>
          </cell>
          <cell r="G104" t="str">
            <v>Район: Калининский \ Обход ст.Калининская ;  км: 2+500-4+500 (2 км) \ Устройство тротуаров и пешеходных дорожек</v>
          </cell>
          <cell r="H104">
            <v>36982</v>
          </cell>
          <cell r="I104">
            <v>37165</v>
          </cell>
          <cell r="J104">
            <v>37072</v>
          </cell>
        </row>
        <row r="105">
          <cell r="A105">
            <v>103</v>
          </cell>
          <cell r="C105" t="str">
            <v>Каневский</v>
          </cell>
          <cell r="D105" t="str">
            <v>Краснодар - Ейск ;  км: 137+000-152+000</v>
          </cell>
          <cell r="F105" t="str">
            <v>Поверхностная обработка (II вариант)</v>
          </cell>
          <cell r="G105" t="str">
            <v>Район: Каневский \ Краснодар - Ейск ;  км: 137+000-152+000 \ Поверхностная обработка (II вариант)</v>
          </cell>
          <cell r="H105">
            <v>36982</v>
          </cell>
          <cell r="I105">
            <v>37165</v>
          </cell>
          <cell r="J105">
            <v>37072</v>
          </cell>
        </row>
        <row r="106">
          <cell r="A106">
            <v>104</v>
          </cell>
          <cell r="C106" t="str">
            <v>Каневский</v>
          </cell>
          <cell r="D106" t="str">
            <v>Привольная - Каневская - Березанская ;  км: 53+000-68+000</v>
          </cell>
          <cell r="F106" t="str">
            <v>Поверхностная обработка (II вариант)</v>
          </cell>
          <cell r="G106" t="str">
            <v>Район: Каневский \ Привольная - Каневская - Березанская ;  км: 53+000-68+000 \ Поверхностная обработка (II вариант)</v>
          </cell>
          <cell r="H106">
            <v>36982</v>
          </cell>
          <cell r="I106">
            <v>37165</v>
          </cell>
          <cell r="J106">
            <v>37072</v>
          </cell>
        </row>
        <row r="107">
          <cell r="A107">
            <v>105</v>
          </cell>
          <cell r="C107" t="str">
            <v>Каневский</v>
          </cell>
          <cell r="D107" t="str">
            <v>Западный обход ст.Каневская ;  км: 0+000-13+900</v>
          </cell>
          <cell r="F107" t="str">
            <v>Поверхностная обработка (II вариант)</v>
          </cell>
          <cell r="G107" t="str">
            <v>Район: Каневский \ Западный обход ст.Каневская ;  км: 0+000-13+900 \ Поверхностная обработка (II вариант)</v>
          </cell>
          <cell r="H107">
            <v>36982</v>
          </cell>
          <cell r="I107">
            <v>37165</v>
          </cell>
          <cell r="J107">
            <v>37072</v>
          </cell>
        </row>
        <row r="108">
          <cell r="A108">
            <v>106</v>
          </cell>
          <cell r="C108" t="str">
            <v>Каневский</v>
          </cell>
          <cell r="D108" t="str">
            <v>Западный обход ст.Каневская км 13+200-13+900</v>
          </cell>
          <cell r="F108" t="str">
            <v>Устройство тротуаров и пешеходных дорожек</v>
          </cell>
          <cell r="G108" t="str">
            <v>Район: Каневский \ Западный обход ст.Каневская км 13+200-13+900 \ Устройство тротуаров и пешеходных дорожек</v>
          </cell>
          <cell r="H108">
            <v>36982</v>
          </cell>
          <cell r="I108">
            <v>37165</v>
          </cell>
          <cell r="J108">
            <v>37072</v>
          </cell>
        </row>
        <row r="109">
          <cell r="A109">
            <v>107</v>
          </cell>
          <cell r="C109" t="str">
            <v>Каневский</v>
          </cell>
          <cell r="D109" t="str">
            <v>Стародеревянковская-Новодеревянковская км 23+000-38+000</v>
          </cell>
          <cell r="F109" t="str">
            <v>Поверхностная обработка (II вариант)</v>
          </cell>
          <cell r="G109" t="str">
            <v>Район: Каневский \ Стародеревянковская-Новодеревянковская км 23+000-38+000 \ Поверхностная обработка (II вариант)</v>
          </cell>
          <cell r="H109">
            <v>36982</v>
          </cell>
          <cell r="I109">
            <v>37165</v>
          </cell>
          <cell r="J109">
            <v>37072</v>
          </cell>
        </row>
        <row r="110">
          <cell r="A110">
            <v>108</v>
          </cell>
          <cell r="C110" t="str">
            <v>Каневский</v>
          </cell>
          <cell r="D110" t="str">
            <v>Стародеревянковская - Новодеревянковская ;  км: 18+000-23+000</v>
          </cell>
          <cell r="F110" t="str">
            <v>Облегченный ремонт - III вариант</v>
          </cell>
          <cell r="G110" t="str">
            <v>Район: Каневский \ Стародеревянковская - Новодеревянковская ;  км: 18+000-23+000 \ Облегченный ремонт - III вариант</v>
          </cell>
          <cell r="H110">
            <v>36982</v>
          </cell>
          <cell r="I110">
            <v>37165</v>
          </cell>
          <cell r="J110">
            <v>37072</v>
          </cell>
        </row>
        <row r="111">
          <cell r="A111">
            <v>109</v>
          </cell>
          <cell r="C111" t="str">
            <v>Кореновский</v>
          </cell>
          <cell r="D111" t="str">
            <v>Кореновск - Бураковский ;  км: 0+000-10+200</v>
          </cell>
          <cell r="F111" t="str">
            <v>Поверхностная обработка (II вариант)</v>
          </cell>
          <cell r="G111" t="str">
            <v>Район: Кореновский \ Кореновск - Бураковский ;  км: 0+000-10+200 \ Поверхностная обработка (II вариант)</v>
          </cell>
          <cell r="H111">
            <v>36982</v>
          </cell>
          <cell r="I111">
            <v>37165</v>
          </cell>
          <cell r="J111">
            <v>37072</v>
          </cell>
        </row>
        <row r="112">
          <cell r="A112">
            <v>110</v>
          </cell>
          <cell r="C112" t="str">
            <v>Кореновский</v>
          </cell>
          <cell r="D112" t="str">
            <v>Подъезд к п.Пролетарский ;  км: 0+000-3+200 ; 3+500-5+000</v>
          </cell>
          <cell r="F112" t="str">
            <v>Поверхностная обработка (II вариант)</v>
          </cell>
          <cell r="G112" t="str">
            <v>Район: Кореновский \ Подъезд к п.Пролетарский ;  км: 0+000-3+200 ; 3+500-5+000 \ Поверхностная обработка (II вариант)</v>
          </cell>
          <cell r="H112">
            <v>36982</v>
          </cell>
          <cell r="I112">
            <v>37165</v>
          </cell>
          <cell r="J112">
            <v>37072</v>
          </cell>
        </row>
        <row r="113">
          <cell r="A113">
            <v>111</v>
          </cell>
          <cell r="C113" t="str">
            <v>Кореновский</v>
          </cell>
          <cell r="D113" t="str">
            <v>Подъезд к с.Братковское ;  км: 11+200-13+400</v>
          </cell>
          <cell r="F113" t="str">
            <v>Поверхностная обработка (II вариант)</v>
          </cell>
          <cell r="G113" t="str">
            <v>Район: Кореновский \ Подъезд к с.Братковское ;  км: 11+200-13+400 \ Поверхностная обработка (II вариант)</v>
          </cell>
          <cell r="H113">
            <v>36982</v>
          </cell>
          <cell r="I113">
            <v>37165</v>
          </cell>
          <cell r="J113">
            <v>37072</v>
          </cell>
        </row>
        <row r="114">
          <cell r="A114">
            <v>112</v>
          </cell>
          <cell r="C114" t="str">
            <v>Кореновский</v>
          </cell>
          <cell r="D114" t="str">
            <v>Подъезд к х.Левченко ;  км: 0+000-1+700</v>
          </cell>
          <cell r="F114" t="str">
            <v>Поверхностная обработка (II вариант)</v>
          </cell>
          <cell r="G114" t="str">
            <v>Район: Кореновский \ Подъезд к х.Левченко ;  км: 0+000-1+700 \ Поверхностная обработка (II вариант)</v>
          </cell>
          <cell r="H114">
            <v>36982</v>
          </cell>
          <cell r="I114">
            <v>37165</v>
          </cell>
          <cell r="J114">
            <v>37072</v>
          </cell>
        </row>
        <row r="115">
          <cell r="A115">
            <v>113</v>
          </cell>
          <cell r="C115" t="str">
            <v>Кореновский</v>
          </cell>
          <cell r="D115" t="str">
            <v>Подъезд к п.Пролетарский ;  км: 0+049; 2+204; 3+040; 3+600</v>
          </cell>
          <cell r="F115" t="str">
            <v>Устройство автопавильонов</v>
          </cell>
          <cell r="G115" t="str">
            <v>Район: Кореновский \ Подъезд к п.Пролетарский ;  км: 0+049; 2+204; 3+040; 3+600 \ Устройство автопавильонов</v>
          </cell>
          <cell r="H115">
            <v>36982</v>
          </cell>
          <cell r="I115">
            <v>37165</v>
          </cell>
          <cell r="J115">
            <v>37072</v>
          </cell>
        </row>
        <row r="116">
          <cell r="A116">
            <v>114</v>
          </cell>
          <cell r="C116" t="str">
            <v>Кореновский</v>
          </cell>
          <cell r="D116" t="str">
            <v>Подъезд к с.Братковское ;  км: 0+049</v>
          </cell>
          <cell r="F116" t="str">
            <v>Устройство автопавильонов</v>
          </cell>
          <cell r="G116" t="str">
            <v>Район: Кореновский \ Подъезд к с.Братковское ;  км: 0+049 \ Устройство автопавильонов</v>
          </cell>
          <cell r="H116">
            <v>36982</v>
          </cell>
          <cell r="I116">
            <v>37165</v>
          </cell>
          <cell r="J116">
            <v>37072</v>
          </cell>
        </row>
        <row r="117">
          <cell r="A117">
            <v>115</v>
          </cell>
          <cell r="C117" t="str">
            <v>Кореновский</v>
          </cell>
          <cell r="D117" t="str">
            <v>Подъезд к   п.Комсомольский ;  км: 6+100; 6+258</v>
          </cell>
          <cell r="F117" t="str">
            <v>Устройство автопавильонов</v>
          </cell>
          <cell r="G117" t="str">
            <v>Район: Кореновский \ Подъезд к   п.Комсомольский ;  км: 6+100; 6+258 \ Устройство автопавильонов</v>
          </cell>
          <cell r="H117">
            <v>36982</v>
          </cell>
          <cell r="I117">
            <v>37165</v>
          </cell>
          <cell r="J117">
            <v>37072</v>
          </cell>
        </row>
        <row r="118">
          <cell r="A118">
            <v>116</v>
          </cell>
          <cell r="C118" t="str">
            <v>Кореновский</v>
          </cell>
          <cell r="D118" t="str">
            <v>Кореновск - п.Мирный ;  км: 2+150</v>
          </cell>
          <cell r="F118" t="str">
            <v>Устройство автопавильонов</v>
          </cell>
          <cell r="G118" t="str">
            <v>Район: Кореновский \ Кореновск - п.Мирный ;  км: 2+150 \ Устройство автопавильонов</v>
          </cell>
          <cell r="H118">
            <v>36982</v>
          </cell>
          <cell r="I118">
            <v>37165</v>
          </cell>
          <cell r="J118">
            <v>37072</v>
          </cell>
        </row>
        <row r="119">
          <cell r="A119">
            <v>117</v>
          </cell>
          <cell r="C119" t="str">
            <v>Кореновский</v>
          </cell>
          <cell r="D119" t="str">
            <v>Подъезд к с.Братковское ;  км: 14+700-15+000</v>
          </cell>
          <cell r="F119" t="str">
            <v>Устройство тротуаров и пешеходных дорожек</v>
          </cell>
          <cell r="G119" t="str">
            <v>Район: Кореновский \ Подъезд к с.Братковское ;  км: 14+700-15+000 \ Устройство тротуаров и пешеходных дорожек</v>
          </cell>
          <cell r="H119">
            <v>36982</v>
          </cell>
          <cell r="I119">
            <v>37165</v>
          </cell>
          <cell r="J119">
            <v>37072</v>
          </cell>
        </row>
        <row r="120">
          <cell r="A120">
            <v>118</v>
          </cell>
          <cell r="C120" t="str">
            <v>Красноармейский</v>
          </cell>
          <cell r="D120" t="str">
            <v>Темрюк - Краснодар - Кропоткин ;  км: 104+700-107+000</v>
          </cell>
          <cell r="F120" t="str">
            <v>Поверхностная обработка (II вариант)</v>
          </cell>
          <cell r="G120" t="str">
            <v>Район: Красноармейский \ Темрюк - Краснодар - Кропоткин ;  км: 104+700-107+000 \ Поверхностная обработка (II вариант)</v>
          </cell>
          <cell r="H120">
            <v>36982</v>
          </cell>
          <cell r="I120">
            <v>37165</v>
          </cell>
          <cell r="J120">
            <v>37072</v>
          </cell>
        </row>
        <row r="121">
          <cell r="A121">
            <v>119</v>
          </cell>
          <cell r="C121" t="str">
            <v>Красноармейский</v>
          </cell>
          <cell r="D121" t="str">
            <v>Протоцкий-Васильченки ;  км: 1+850-2+400 ; 8+000-10+000</v>
          </cell>
          <cell r="F121" t="str">
            <v>Поверхностная обработка (II вариант)</v>
          </cell>
          <cell r="G121" t="str">
            <v>Район: Красноармейский \ Протоцкий-Васильченки ;  км: 1+850-2+400 ; 8+000-10+000 \ Поверхностная обработка (II вариант)</v>
          </cell>
          <cell r="H121">
            <v>36982</v>
          </cell>
          <cell r="I121">
            <v>37165</v>
          </cell>
          <cell r="J121">
            <v>37072</v>
          </cell>
        </row>
        <row r="122">
          <cell r="A122">
            <v>120</v>
          </cell>
          <cell r="C122" t="str">
            <v>Красноармейский</v>
          </cell>
          <cell r="D122" t="str">
            <v>Полтавская - Чебурголь - Гривенская ;  км: 5+700-12+950 ; 33+600-36+600</v>
          </cell>
          <cell r="F122" t="str">
            <v>Поверхностная обработка (II вариант)</v>
          </cell>
          <cell r="G122" t="str">
            <v>Район: Красноармейский \ Полтавская - Чебурголь - Гривенская ;  км: 5+700-12+950 ; 33+600-36+600 \ Поверхностная обработка (II вариант)</v>
          </cell>
          <cell r="H122">
            <v>36982</v>
          </cell>
          <cell r="I122">
            <v>37165</v>
          </cell>
          <cell r="J122">
            <v>37072</v>
          </cell>
        </row>
        <row r="123">
          <cell r="A123">
            <v>121</v>
          </cell>
          <cell r="C123" t="str">
            <v>Красноармейский</v>
          </cell>
          <cell r="D123" t="str">
            <v>Тимашевск - Славянск-на-Кубани - Крымск ;  км: 38+100-42+000</v>
          </cell>
          <cell r="F123" t="str">
            <v>Поверхностная обработка (II вариант)</v>
          </cell>
          <cell r="G123" t="str">
            <v>Район: Красноармейский \ Тимашевск - Славянск-на-Кубани - Крымск ;  км: 38+100-42+000 \ Поверхностная обработка (II вариант)</v>
          </cell>
          <cell r="H123">
            <v>36982</v>
          </cell>
          <cell r="I123">
            <v>37165</v>
          </cell>
          <cell r="J123">
            <v>37072</v>
          </cell>
        </row>
        <row r="124">
          <cell r="A124">
            <v>122</v>
          </cell>
          <cell r="C124" t="str">
            <v>Красноармейский</v>
          </cell>
          <cell r="D124" t="str">
            <v>Трудобеликовский - Ивановская пристань ;  км: 10+500-11+400</v>
          </cell>
          <cell r="F124" t="str">
            <v>Поверхностная обработка (II вариант)</v>
          </cell>
          <cell r="G124" t="str">
            <v>Район: Красноармейский \ Трудобеликовский - Ивановская пристань ;  км: 10+500-11+400 \ Поверхностная обработка (II вариант)</v>
          </cell>
          <cell r="H124">
            <v>36982</v>
          </cell>
          <cell r="I124">
            <v>37165</v>
          </cell>
          <cell r="J124">
            <v>37072</v>
          </cell>
        </row>
        <row r="125">
          <cell r="A125">
            <v>123</v>
          </cell>
          <cell r="C125" t="str">
            <v>Красноармейский</v>
          </cell>
          <cell r="D125" t="str">
            <v>Трудобеликовский - Ивановская пристань ;  км: 3+600-6+200</v>
          </cell>
          <cell r="F125" t="str">
            <v>Облегченный ремонт - III вариант</v>
          </cell>
          <cell r="G125" t="str">
            <v>Район: Красноармейский \ Трудобеликовский - Ивановская пристань ;  км: 3+600-6+200 \ Облегченный ремонт - III вариант</v>
          </cell>
          <cell r="H125">
            <v>36982</v>
          </cell>
          <cell r="I125">
            <v>37165</v>
          </cell>
          <cell r="J125">
            <v>37072</v>
          </cell>
        </row>
        <row r="126">
          <cell r="A126">
            <v>124</v>
          </cell>
          <cell r="C126" t="str">
            <v>Красноармейский</v>
          </cell>
          <cell r="D126" t="str">
            <v>Темрюк - Краснодар - Кропоткин ;  км: 65+100</v>
          </cell>
          <cell r="F126" t="str">
            <v>Устройство переходно-скоростных полос</v>
          </cell>
          <cell r="G126" t="str">
            <v>Район: Красноармейский \ Темрюк - Краснодар - Кропоткин ;  км: 65+100 \ Устройство переходно-скоростных полос</v>
          </cell>
          <cell r="H126">
            <v>36982</v>
          </cell>
          <cell r="I126">
            <v>37165</v>
          </cell>
          <cell r="J126">
            <v>37072</v>
          </cell>
        </row>
        <row r="127">
          <cell r="A127">
            <v>125</v>
          </cell>
          <cell r="C127" t="str">
            <v>Красноармейский</v>
          </cell>
          <cell r="D127" t="str">
            <v>Подъезд к ж/д ст.Полтавская ;  км: 2+150</v>
          </cell>
          <cell r="F127" t="str">
            <v>Ремонт покрытия на съездах</v>
          </cell>
          <cell r="G127" t="str">
            <v>Район: Красноармейский \ Подъезд к ж/д ст.Полтавская ;  км: 2+150 \ Ремонт покрытия на съездах</v>
          </cell>
          <cell r="H127">
            <v>36982</v>
          </cell>
          <cell r="I127">
            <v>37165</v>
          </cell>
          <cell r="J127">
            <v>37072</v>
          </cell>
        </row>
        <row r="128">
          <cell r="A128">
            <v>126</v>
          </cell>
          <cell r="C128" t="str">
            <v>Красноармейский</v>
          </cell>
          <cell r="D128" t="str">
            <v>Полтавская - Чебурголь - Гривенская ;  км: 1+950</v>
          </cell>
          <cell r="F128" t="str">
            <v>Ремонт покрытия на съездах</v>
          </cell>
          <cell r="G128" t="str">
            <v>Район: Красноармейский \ Полтавская - Чебурголь - Гривенская ;  км: 1+950 \ Ремонт покрытия на съездах</v>
          </cell>
          <cell r="H128">
            <v>36982</v>
          </cell>
          <cell r="I128">
            <v>37165</v>
          </cell>
          <cell r="J128">
            <v>37072</v>
          </cell>
        </row>
        <row r="129">
          <cell r="A129">
            <v>127</v>
          </cell>
          <cell r="C129" t="str">
            <v>Красноармейский</v>
          </cell>
          <cell r="D129" t="str">
            <v>Подъезд к ж/д ст.Полтавская ;  км: 0+650</v>
          </cell>
          <cell r="F129" t="str">
            <v>Ремонт покрытия на съездах</v>
          </cell>
          <cell r="G129" t="str">
            <v>Район: Красноармейский \ Подъезд к ж/д ст.Полтавская ;  км: 0+650 \ Ремонт покрытия на съездах</v>
          </cell>
          <cell r="H129">
            <v>36982</v>
          </cell>
          <cell r="I129">
            <v>37165</v>
          </cell>
          <cell r="J129">
            <v>37072</v>
          </cell>
        </row>
        <row r="130">
          <cell r="A130">
            <v>128</v>
          </cell>
          <cell r="C130" t="str">
            <v>Красноармейский</v>
          </cell>
          <cell r="D130" t="str">
            <v>Трудобеликовский - Полтавская - Гривенская ;  км: 9+900</v>
          </cell>
          <cell r="F130" t="str">
            <v>Ремонт покрытия на съездах</v>
          </cell>
          <cell r="G130" t="str">
            <v>Район: Красноармейский \ Трудобеликовский - Полтавская - Гривенская ;  км: 9+900 \ Ремонт покрытия на съездах</v>
          </cell>
          <cell r="H130">
            <v>36982</v>
          </cell>
          <cell r="I130">
            <v>37165</v>
          </cell>
          <cell r="J130">
            <v>37072</v>
          </cell>
        </row>
        <row r="131">
          <cell r="A131">
            <v>129</v>
          </cell>
          <cell r="C131" t="str">
            <v>Красноармейский</v>
          </cell>
          <cell r="D131" t="str">
            <v>Темрюк - Краснодар - Кропоткин ;  км: 64+700-120+000</v>
          </cell>
          <cell r="F131" t="str">
            <v>Устройство съездов с твердым покрытием</v>
          </cell>
          <cell r="G131" t="str">
            <v>Район: Красноармейский \ Темрюк - Краснодар - Кропоткин ;  км: 64+700-120+000 \ Устройство съездов с твердым покрытием</v>
          </cell>
          <cell r="H131">
            <v>36982</v>
          </cell>
          <cell r="I131">
            <v>37165</v>
          </cell>
          <cell r="J131">
            <v>37072</v>
          </cell>
        </row>
        <row r="132">
          <cell r="A132">
            <v>130</v>
          </cell>
          <cell r="C132" t="str">
            <v>Красноармейский</v>
          </cell>
          <cell r="D132" t="str">
            <v>Тимашевск - Славянск-на-Кубани - Крымск ;  км: 38+100-87+506</v>
          </cell>
          <cell r="F132" t="str">
            <v>Устройство съездов с твердым покрытием</v>
          </cell>
          <cell r="G132" t="str">
            <v>Район: Красноармейский \ Тимашевск - Славянск-на-Кубани - Крымск ;  км: 38+100-87+506 \ Устройство съездов с твердым покрытием</v>
          </cell>
          <cell r="H132">
            <v>36982</v>
          </cell>
          <cell r="I132">
            <v>37165</v>
          </cell>
          <cell r="J132">
            <v>37072</v>
          </cell>
        </row>
        <row r="133">
          <cell r="A133">
            <v>131</v>
          </cell>
          <cell r="C133" t="str">
            <v>Красноармейский</v>
          </cell>
          <cell r="D133" t="str">
            <v>Тимашевск - Славянск-на-Кубани - Крымск ;  км: 68+500</v>
          </cell>
          <cell r="F133" t="str">
            <v>Ремонт остановочных площадок</v>
          </cell>
          <cell r="G133" t="str">
            <v>Район: Красноармейский \ Тимашевск - Славянск-на-Кубани - Крымск ;  км: 68+500 \ Ремонт остановочных площадок</v>
          </cell>
          <cell r="H133">
            <v>36982</v>
          </cell>
          <cell r="I133">
            <v>37165</v>
          </cell>
          <cell r="J133">
            <v>37072</v>
          </cell>
        </row>
        <row r="134">
          <cell r="A134">
            <v>132</v>
          </cell>
          <cell r="C134" t="str">
            <v>Красноармейский</v>
          </cell>
          <cell r="D134" t="str">
            <v>Новомышастовская - Федоровский гидроузел ;  км: 0+100</v>
          </cell>
          <cell r="F134" t="str">
            <v>Ремонт остановочных площадок</v>
          </cell>
          <cell r="G134" t="str">
            <v>Район: Красноармейский \ Новомышастовская - Федоровский гидроузел ;  км: 0+100 \ Ремонт остановочных площадок</v>
          </cell>
          <cell r="H134">
            <v>36982</v>
          </cell>
          <cell r="I134">
            <v>37165</v>
          </cell>
          <cell r="J134">
            <v>37072</v>
          </cell>
        </row>
        <row r="135">
          <cell r="A135">
            <v>133</v>
          </cell>
          <cell r="C135" t="str">
            <v>Красноармейский</v>
          </cell>
          <cell r="D135" t="str">
            <v>Темрюк - Краснодар - Кропоткин ;  км: 88+500-89+500</v>
          </cell>
          <cell r="F135" t="str">
            <v>Ремонт тротуаров и пешеходных дорожек</v>
          </cell>
          <cell r="G135" t="str">
            <v>Район: Красноармейский \ Темрюк - Краснодар - Кропоткин ;  км: 88+500-89+500 \ Ремонт тротуаров и пешеходных дорожек</v>
          </cell>
          <cell r="H135">
            <v>36982</v>
          </cell>
          <cell r="I135">
            <v>37165</v>
          </cell>
          <cell r="J135">
            <v>37072</v>
          </cell>
        </row>
        <row r="136">
          <cell r="A136">
            <v>134</v>
          </cell>
          <cell r="C136" t="str">
            <v>Красноармейский</v>
          </cell>
          <cell r="D136" t="str">
            <v>Тимашевск - Славянск-на-Кубани - Крымск ;  км: 50+200-50+600</v>
          </cell>
          <cell r="F136" t="str">
            <v>Ремонт тротуаров и пешеходных дорожек</v>
          </cell>
          <cell r="G136" t="str">
            <v>Район: Красноармейский \ Тимашевск - Славянск-на-Кубани - Крымск ;  км: 50+200-50+600 \ Ремонт тротуаров и пешеходных дорожек</v>
          </cell>
          <cell r="H136">
            <v>36982</v>
          </cell>
          <cell r="I136">
            <v>37165</v>
          </cell>
          <cell r="J136">
            <v>37072</v>
          </cell>
        </row>
        <row r="137">
          <cell r="A137">
            <v>135</v>
          </cell>
          <cell r="C137" t="str">
            <v>Крыловский</v>
          </cell>
          <cell r="D137" t="str">
            <v>Темп - Решитиловский ;  км: 0+000-25+300</v>
          </cell>
          <cell r="F137" t="str">
            <v>Поверхностная обработка (II вариант)</v>
          </cell>
          <cell r="G137" t="str">
            <v>Район: Крыловский \ Темп - Решитиловский ;  км: 0+000-25+300 \ Поверхностная обработка (II вариант)</v>
          </cell>
          <cell r="H137">
            <v>36982</v>
          </cell>
          <cell r="I137">
            <v>37165</v>
          </cell>
          <cell r="J137">
            <v>37072</v>
          </cell>
        </row>
        <row r="138">
          <cell r="A138">
            <v>136</v>
          </cell>
          <cell r="C138" t="str">
            <v>Крыловский</v>
          </cell>
          <cell r="D138" t="str">
            <v>Крыловская - Новопашковское - Тверской ;  км: 3+000-6+400 ; 23+500-26+900</v>
          </cell>
          <cell r="F138" t="str">
            <v>Поверхностная обработка (II вариант)</v>
          </cell>
          <cell r="G138" t="str">
            <v>Район: Крыловский \ Крыловская - Новопашковское - Тверской ;  км: 3+000-6+400 ; 23+500-26+900 \ Поверхностная обработка (II вариант)</v>
          </cell>
          <cell r="H138">
            <v>36982</v>
          </cell>
          <cell r="I138">
            <v>37165</v>
          </cell>
          <cell r="J138">
            <v>37072</v>
          </cell>
        </row>
        <row r="139">
          <cell r="A139">
            <v>137</v>
          </cell>
          <cell r="C139" t="str">
            <v>Крымский</v>
          </cell>
          <cell r="D139" t="str">
            <v>Тимашевск-Славянск-Крымск км 109+800-112+250,112+800-114+000</v>
          </cell>
          <cell r="F139" t="str">
            <v>Устройство ограждения</v>
          </cell>
          <cell r="G139" t="str">
            <v>Район: Крымский \ Тимашевск-Славянск-Крымск км 109+800-112+250,112+800-114+000 \ Устройство ограждения</v>
          </cell>
          <cell r="H139">
            <v>36982</v>
          </cell>
          <cell r="I139">
            <v>37165</v>
          </cell>
          <cell r="J139">
            <v>37072</v>
          </cell>
        </row>
        <row r="140">
          <cell r="A140">
            <v>138</v>
          </cell>
          <cell r="C140" t="str">
            <v>Крымский</v>
          </cell>
          <cell r="D140" t="str">
            <v>Андреева Гора-Варениковская-Анапа км 9+500-10+575</v>
          </cell>
          <cell r="F140" t="str">
            <v>Устройство ограждения</v>
          </cell>
          <cell r="G140" t="str">
            <v>Район: Крымский \ Андреева Гора-Варениковская-Анапа км 9+500-10+575 \ Устройство ограждения</v>
          </cell>
          <cell r="H140">
            <v>36982</v>
          </cell>
          <cell r="I140">
            <v>37165</v>
          </cell>
          <cell r="J140">
            <v>37072</v>
          </cell>
        </row>
        <row r="141">
          <cell r="A141">
            <v>139</v>
          </cell>
          <cell r="C141" t="str">
            <v>Крымский</v>
          </cell>
          <cell r="D141" t="str">
            <v>Подъезд к х.Адагум, км 0+000 - км 3+490</v>
          </cell>
          <cell r="F141" t="str">
            <v>Поверхностная обработка (II вариант)</v>
          </cell>
          <cell r="G141" t="str">
            <v>Район: Крымский \ Подъезд к х.Адагум, км 0+000 - км 3+490 \ Поверхностная обработка (II вариант)</v>
          </cell>
          <cell r="H141">
            <v>36982</v>
          </cell>
          <cell r="I141">
            <v>37165</v>
          </cell>
          <cell r="J141">
            <v>37072</v>
          </cell>
        </row>
        <row r="142">
          <cell r="A142">
            <v>140</v>
          </cell>
          <cell r="C142" t="str">
            <v>Крымский</v>
          </cell>
          <cell r="D142" t="str">
            <v>Подъезд к Богогоевскому карьеру, км 0+000 - км 5+220</v>
          </cell>
          <cell r="F142" t="str">
            <v>Поверхностная обработка (II вариант)</v>
          </cell>
          <cell r="G142" t="str">
            <v>Район: Крымский \ Подъезд к Богогоевскому карьеру, км 0+000 - км 5+220 \ Поверхностная обработка (II вариант)</v>
          </cell>
          <cell r="H142">
            <v>36982</v>
          </cell>
          <cell r="I142">
            <v>37165</v>
          </cell>
          <cell r="J142">
            <v>37072</v>
          </cell>
        </row>
        <row r="143">
          <cell r="A143">
            <v>141</v>
          </cell>
          <cell r="C143" t="str">
            <v>Крымский</v>
          </cell>
          <cell r="D143" t="str">
            <v>Крымск - Аккерменка ;  км: 18+300-24+000</v>
          </cell>
          <cell r="F143" t="str">
            <v>Капитальный ремонт с усилением дорожной одежды</v>
          </cell>
          <cell r="G143" t="str">
            <v>Район: Крымский \ Крымск - Аккерменка ;  км: 18+300-24+000 \ Капитальный ремонт с усилением дорожной одежды</v>
          </cell>
          <cell r="H143">
            <v>36982</v>
          </cell>
          <cell r="I143">
            <v>37165</v>
          </cell>
          <cell r="J143">
            <v>37072</v>
          </cell>
        </row>
        <row r="144">
          <cell r="A144">
            <v>142</v>
          </cell>
          <cell r="C144" t="str">
            <v>Курганинский</v>
          </cell>
          <cell r="D144" t="str">
            <v>Усть-Лабинск - Лабинск - Упорная ;  км: 85+000-93+300</v>
          </cell>
          <cell r="F144" t="str">
            <v>Поверхностная обработка (II вариант)</v>
          </cell>
          <cell r="G144" t="str">
            <v>Район: Курганинский \ Усть-Лабинск - Лабинск - Упорная ;  км: 85+000-93+300 \ Поверхностная обработка (II вариант)</v>
          </cell>
          <cell r="H144">
            <v>36982</v>
          </cell>
          <cell r="I144">
            <v>37165</v>
          </cell>
          <cell r="J144">
            <v>37072</v>
          </cell>
        </row>
        <row r="145">
          <cell r="A145">
            <v>143</v>
          </cell>
          <cell r="C145" t="str">
            <v>Курганинский</v>
          </cell>
          <cell r="D145" t="str">
            <v>Усть-Лабинск -Лабинск-Упорная ;  км: 60+000-63+500</v>
          </cell>
          <cell r="F145" t="str">
            <v>Поверхностная обработка (II вариант)</v>
          </cell>
          <cell r="G145" t="str">
            <v>Район: Курганинский \ Усть-Лабинск -Лабинск-Упорная ;  км: 60+000-63+500 \ Поверхностная обработка (II вариант)</v>
          </cell>
          <cell r="H145">
            <v>36982</v>
          </cell>
          <cell r="I145">
            <v>37165</v>
          </cell>
          <cell r="J145">
            <v>37072</v>
          </cell>
        </row>
        <row r="146">
          <cell r="A146">
            <v>144</v>
          </cell>
          <cell r="C146" t="str">
            <v>Курганинский</v>
          </cell>
          <cell r="D146" t="str">
            <v>Михайловская-Южный ;  км: 0+000-2+200</v>
          </cell>
          <cell r="F146" t="str">
            <v>Поверхностная обработка (II вариант)</v>
          </cell>
          <cell r="G146" t="str">
            <v>Район: Курганинский \ Михайловская-Южный ;  км: 0+000-2+200 \ Поверхностная обработка (II вариант)</v>
          </cell>
          <cell r="H146">
            <v>36982</v>
          </cell>
          <cell r="I146">
            <v>37165</v>
          </cell>
          <cell r="J146">
            <v>37072</v>
          </cell>
        </row>
        <row r="147">
          <cell r="A147">
            <v>145</v>
          </cell>
          <cell r="C147" t="str">
            <v>Курганинский</v>
          </cell>
          <cell r="D147" t="str">
            <v>Усть-Лабинск - Лабинск - Упорная ;  км: 93+300-100+300 (на участке 93+300-96+300)</v>
          </cell>
          <cell r="F147" t="str">
            <v>Облегченный ремонт - III вариант</v>
          </cell>
          <cell r="G147" t="str">
            <v>Район: Курганинский \ Усть-Лабинск - Лабинск - Упорная ;  км: 93+300-100+300 (на участке 93+300-96+300) \ Облегченный ремонт - III вариант</v>
          </cell>
          <cell r="H147">
            <v>36982</v>
          </cell>
          <cell r="I147">
            <v>37165</v>
          </cell>
          <cell r="J147">
            <v>37072</v>
          </cell>
        </row>
        <row r="148">
          <cell r="A148">
            <v>146</v>
          </cell>
          <cell r="C148" t="str">
            <v>Курганинский</v>
          </cell>
          <cell r="D148" t="str">
            <v>Усть-Лабинск - Лабинск - Упорная ;  км: 100+300-101+940</v>
          </cell>
          <cell r="F148" t="str">
            <v>Уширение земполотна и проезжей части (комплекс)</v>
          </cell>
          <cell r="G148" t="str">
            <v>Район: Курганинский \ Усть-Лабинск - Лабинск - Упорная ;  км: 100+300-101+940 \ Уширение земполотна и проезжей части (комплекс)</v>
          </cell>
          <cell r="H148">
            <v>36982</v>
          </cell>
          <cell r="I148">
            <v>37165</v>
          </cell>
          <cell r="J148">
            <v>37072</v>
          </cell>
        </row>
        <row r="149">
          <cell r="A149">
            <v>147</v>
          </cell>
          <cell r="C149" t="str">
            <v>Курганинский</v>
          </cell>
          <cell r="D149" t="str">
            <v>Родниковская - Новоалексеевская ;  км: 0+200 ; 2+457</v>
          </cell>
          <cell r="F149" t="str">
            <v>Ремонт водопропускных труб</v>
          </cell>
          <cell r="G149" t="str">
            <v>Район: Курганинский \ Родниковская - Новоалексеевская ;  км: 0+200 ; 2+457 \ Ремонт водопропускных труб</v>
          </cell>
          <cell r="H149">
            <v>36982</v>
          </cell>
          <cell r="I149">
            <v>37165</v>
          </cell>
          <cell r="J149">
            <v>37072</v>
          </cell>
        </row>
        <row r="150">
          <cell r="A150">
            <v>148</v>
          </cell>
          <cell r="C150" t="str">
            <v>Курганинский</v>
          </cell>
          <cell r="D150" t="str">
            <v>Михайловская - Южный ;  км: 0+020</v>
          </cell>
          <cell r="F150" t="str">
            <v>Ремонт водопропускных труб</v>
          </cell>
          <cell r="G150" t="str">
            <v>Район: Курганинский \ Михайловская - Южный ;  км: 0+020 \ Ремонт водопропускных труб</v>
          </cell>
          <cell r="H150">
            <v>36982</v>
          </cell>
          <cell r="I150">
            <v>37165</v>
          </cell>
          <cell r="J150">
            <v>37072</v>
          </cell>
        </row>
        <row r="151">
          <cell r="A151">
            <v>149</v>
          </cell>
          <cell r="C151" t="str">
            <v>Курганинский</v>
          </cell>
          <cell r="D151" t="str">
            <v>Армавир - Курганинск ;  км: 31+950</v>
          </cell>
          <cell r="F151" t="str">
            <v>Ремонт водопропускных труб</v>
          </cell>
          <cell r="G151" t="str">
            <v>Район: Курганинский \ Армавир - Курганинск ;  км: 31+950 \ Ремонт водопропускных труб</v>
          </cell>
          <cell r="H151">
            <v>36982</v>
          </cell>
          <cell r="I151">
            <v>37165</v>
          </cell>
          <cell r="J151">
            <v>37072</v>
          </cell>
        </row>
        <row r="152">
          <cell r="A152">
            <v>150</v>
          </cell>
          <cell r="C152" t="str">
            <v>Курганинский</v>
          </cell>
          <cell r="D152" t="str">
            <v>Подъезд к г.Курганинск ;  км: 0+300; 1+750</v>
          </cell>
          <cell r="F152" t="str">
            <v>Ремонт водопропускных труб</v>
          </cell>
          <cell r="G152" t="str">
            <v>Район: Курганинский \ Подъезд к г.Курганинск ;  км: 0+300; 1+750 \ Ремонт водопропускных труб</v>
          </cell>
          <cell r="H152">
            <v>36982</v>
          </cell>
          <cell r="I152">
            <v>37165</v>
          </cell>
          <cell r="J152">
            <v>37072</v>
          </cell>
        </row>
        <row r="153">
          <cell r="A153">
            <v>151</v>
          </cell>
          <cell r="C153" t="str">
            <v>Кущевский</v>
          </cell>
          <cell r="D153" t="str">
            <v>Подъезд к    п.Первомайский ;  км: 6+000-7+700</v>
          </cell>
          <cell r="F153" t="str">
            <v>Поверхностная обработка (II вариант)</v>
          </cell>
          <cell r="G153" t="str">
            <v>Район: Кущевский \ Подъезд к    п.Первомайский ;  км: 6+000-7+700 \ Поверхностная обработка (II вариант)</v>
          </cell>
          <cell r="H153">
            <v>36982</v>
          </cell>
          <cell r="I153">
            <v>37165</v>
          </cell>
          <cell r="J153">
            <v>37072</v>
          </cell>
        </row>
        <row r="154">
          <cell r="A154">
            <v>152</v>
          </cell>
          <cell r="C154" t="str">
            <v>Кущевский</v>
          </cell>
          <cell r="D154" t="str">
            <v>Красное - Средние Чубурки ;  км: 0+000-6+000 ; 17+000-20+900</v>
          </cell>
          <cell r="F154" t="str">
            <v>Поверхностная обработка (II вариант)</v>
          </cell>
          <cell r="G154" t="str">
            <v>Район: Кущевский \ Красное - Средние Чубурки ;  км: 0+000-6+000 ; 17+000-20+900 \ Поверхностная обработка (II вариант)</v>
          </cell>
          <cell r="H154">
            <v>36982</v>
          </cell>
          <cell r="I154">
            <v>37165</v>
          </cell>
          <cell r="J154">
            <v>37072</v>
          </cell>
        </row>
        <row r="155">
          <cell r="A155">
            <v>153</v>
          </cell>
          <cell r="C155" t="str">
            <v>Кущевский</v>
          </cell>
          <cell r="D155" t="str">
            <v>Подъезд к  п.Комсомольский ;  км: 0+000-14+700</v>
          </cell>
          <cell r="F155" t="str">
            <v>Поверхностная обработка (II вариант)</v>
          </cell>
          <cell r="G155" t="str">
            <v>Район: Кущевский \ Подъезд к  п.Комсомольский ;  км: 0+000-14+700 \ Поверхностная обработка (II вариант)</v>
          </cell>
          <cell r="H155">
            <v>36982</v>
          </cell>
          <cell r="I155">
            <v>37165</v>
          </cell>
          <cell r="J155">
            <v>37072</v>
          </cell>
        </row>
        <row r="156">
          <cell r="A156">
            <v>154</v>
          </cell>
          <cell r="C156" t="str">
            <v>Кущевский</v>
          </cell>
          <cell r="D156" t="str">
            <v>Алексеевская - Полтавченское ;  км: 3+500-5+000</v>
          </cell>
          <cell r="F156" t="str">
            <v>Поверхностная обработка (II вариант)</v>
          </cell>
          <cell r="G156" t="str">
            <v>Район: Кущевский \ Алексеевская - Полтавченское ;  км: 3+500-5+000 \ Поверхностная обработка (II вариант)</v>
          </cell>
          <cell r="H156">
            <v>36982</v>
          </cell>
          <cell r="I156">
            <v>37165</v>
          </cell>
          <cell r="J156">
            <v>37072</v>
          </cell>
        </row>
        <row r="157">
          <cell r="A157">
            <v>155</v>
          </cell>
          <cell r="C157" t="str">
            <v>Кущевский</v>
          </cell>
          <cell r="D157" t="str">
            <v>Подъезд к х.Глебовка ;  км: 0+000-15+000</v>
          </cell>
          <cell r="F157" t="str">
            <v>Поверхностная обработка (II вариант)</v>
          </cell>
          <cell r="G157" t="str">
            <v>Район: Кущевский \ Подъезд к х.Глебовка ;  км: 0+000-15+000 \ Поверхностная обработка (II вариант)</v>
          </cell>
          <cell r="H157">
            <v>36982</v>
          </cell>
          <cell r="I157">
            <v>37165</v>
          </cell>
          <cell r="J157">
            <v>37072</v>
          </cell>
        </row>
        <row r="158">
          <cell r="A158">
            <v>156</v>
          </cell>
          <cell r="C158" t="str">
            <v>Кущевский</v>
          </cell>
          <cell r="D158" t="str">
            <v>Подъезд к ХПП ;  км: 1+200-4+900</v>
          </cell>
          <cell r="F158" t="str">
            <v>Облегченный ремонт - III вариант</v>
          </cell>
          <cell r="G158" t="str">
            <v>Район: Кущевский \ Подъезд к ХПП ;  км: 1+200-4+900 \ Облегченный ремонт - III вариант</v>
          </cell>
          <cell r="H158">
            <v>36982</v>
          </cell>
          <cell r="I158">
            <v>37165</v>
          </cell>
          <cell r="J158">
            <v>37072</v>
          </cell>
        </row>
        <row r="159">
          <cell r="A159">
            <v>157</v>
          </cell>
          <cell r="C159" t="str">
            <v>Ленинградский</v>
          </cell>
          <cell r="D159" t="str">
            <v>Новоплатнировская - Ленинградская - Павловская ;  км: 3+820-11+260</v>
          </cell>
          <cell r="F159" t="str">
            <v>Поверхностная обработка (II вариант)</v>
          </cell>
          <cell r="G159" t="str">
            <v>Район: Ленинградский \ Новоплатнировская - Ленинградская - Павловская ;  км: 3+820-11+260 \ Поверхностная обработка (II вариант)</v>
          </cell>
          <cell r="H159">
            <v>36982</v>
          </cell>
          <cell r="I159">
            <v>37165</v>
          </cell>
          <cell r="J159">
            <v>37072</v>
          </cell>
        </row>
        <row r="160">
          <cell r="A160">
            <v>158</v>
          </cell>
          <cell r="C160" t="str">
            <v>Ленинградский</v>
          </cell>
          <cell r="D160" t="str">
            <v>Образцовый - Новоплатнировская - Крыловская ;  км: 0+000-10+150</v>
          </cell>
          <cell r="F160" t="str">
            <v>Поверхностная обработка (II вариант)</v>
          </cell>
          <cell r="G160" t="str">
            <v>Район: Ленинградский \ Образцовый - Новоплатнировская - Крыловская ;  км: 0+000-10+150 \ Поверхностная обработка (II вариант)</v>
          </cell>
          <cell r="H160">
            <v>36982</v>
          </cell>
          <cell r="I160">
            <v>37165</v>
          </cell>
          <cell r="J160">
            <v>37072</v>
          </cell>
        </row>
        <row r="161">
          <cell r="A161">
            <v>159</v>
          </cell>
          <cell r="C161" t="str">
            <v>Ленинградский</v>
          </cell>
          <cell r="D161" t="str">
            <v>Подъезд к х.Западный ;  км: 0+000-4+300</v>
          </cell>
          <cell r="F161" t="str">
            <v>Поверхностная обработка (II вариант)</v>
          </cell>
          <cell r="G161" t="str">
            <v>Район: Ленинградский \ Подъезд к х.Западный ;  км: 0+000-4+300 \ Поверхностная обработка (II вариант)</v>
          </cell>
          <cell r="H161">
            <v>36982</v>
          </cell>
          <cell r="I161">
            <v>37165</v>
          </cell>
          <cell r="J161">
            <v>37072</v>
          </cell>
        </row>
        <row r="162">
          <cell r="A162">
            <v>160</v>
          </cell>
          <cell r="C162" t="str">
            <v>Мостовский</v>
          </cell>
          <cell r="D162" t="str">
            <v>Ходзь - Мостовской - Соленое ;  км: 173+700-181+200</v>
          </cell>
          <cell r="F162" t="str">
            <v>Поверхностная обработка (II вариант)</v>
          </cell>
          <cell r="G162" t="str">
            <v>Район: Мостовский \ Ходзь - Мостовской - Соленое ;  км: 173+700-181+200 \ Поверхностная обработка (II вариант)</v>
          </cell>
          <cell r="H162">
            <v>36982</v>
          </cell>
          <cell r="I162">
            <v>37165</v>
          </cell>
          <cell r="J162">
            <v>37072</v>
          </cell>
        </row>
        <row r="163">
          <cell r="A163">
            <v>161</v>
          </cell>
          <cell r="C163" t="str">
            <v>Мостовский</v>
          </cell>
          <cell r="D163" t="str">
            <v>Ходзь - Мостовской - Соленое ;  км: 197+500-202+400</v>
          </cell>
          <cell r="F163" t="str">
            <v>Поверхностная обработка (II вариант)</v>
          </cell>
          <cell r="G163" t="str">
            <v>Район: Мостовский \ Ходзь - Мостовской - Соленое ;  км: 197+500-202+400 \ Поверхностная обработка (II вариант)</v>
          </cell>
          <cell r="H163">
            <v>36982</v>
          </cell>
          <cell r="I163">
            <v>37165</v>
          </cell>
          <cell r="J163">
            <v>37072</v>
          </cell>
        </row>
        <row r="164">
          <cell r="A164">
            <v>162</v>
          </cell>
          <cell r="C164" t="str">
            <v>Мостовский</v>
          </cell>
          <cell r="D164" t="str">
            <v>Ярославская - Унароково ;  км: 16+000-21+800</v>
          </cell>
          <cell r="F164" t="str">
            <v>Поверхностная обработка (II вариант)</v>
          </cell>
          <cell r="G164" t="str">
            <v>Район: Мостовский \ Ярославская - Унароково ;  км: 16+000-21+800 \ Поверхностная обработка (II вариант)</v>
          </cell>
          <cell r="H164">
            <v>36982</v>
          </cell>
          <cell r="I164">
            <v>37165</v>
          </cell>
          <cell r="J164">
            <v>37072</v>
          </cell>
        </row>
        <row r="165">
          <cell r="A165">
            <v>163</v>
          </cell>
          <cell r="C165" t="str">
            <v>Мостовский</v>
          </cell>
          <cell r="D165" t="str">
            <v>Мостовской - Хамкетинская ;  км: 17+000-21+000</v>
          </cell>
          <cell r="F165" t="str">
            <v>Облегченный ремонт - III вариант</v>
          </cell>
          <cell r="G165" t="str">
            <v>Район: Мостовский \ Мостовской - Хамкетинская ;  км: 17+000-21+000 \ Облегченный ремонт - III вариант</v>
          </cell>
          <cell r="H165">
            <v>36982</v>
          </cell>
          <cell r="I165">
            <v>37165</v>
          </cell>
          <cell r="J165">
            <v>37072</v>
          </cell>
        </row>
        <row r="166">
          <cell r="A166">
            <v>164</v>
          </cell>
          <cell r="C166" t="str">
            <v>Мостовский</v>
          </cell>
          <cell r="D166" t="str">
            <v>Ярославская - Унароково ;  км: 12+500-14+200</v>
          </cell>
          <cell r="F166" t="str">
            <v>Перевод гравийных и щебеночных дорог в а/б с пов.обр</v>
          </cell>
          <cell r="G166" t="str">
            <v>Район: Мостовский \ Ярославская - Унароково ;  км: 12+500-14+200 \ Перевод гравийных и щебеночных дорог в а/б с пов.обр</v>
          </cell>
          <cell r="H166">
            <v>36982</v>
          </cell>
          <cell r="I166">
            <v>37165</v>
          </cell>
          <cell r="J166">
            <v>37072</v>
          </cell>
        </row>
        <row r="167">
          <cell r="A167">
            <v>165</v>
          </cell>
          <cell r="C167" t="str">
            <v>Новокубанский</v>
          </cell>
          <cell r="D167" t="str">
            <v>Обход г.Новокубанск ;  км: 5+000-8+600</v>
          </cell>
          <cell r="F167" t="str">
            <v>Поверхностная обработка (II вариант)</v>
          </cell>
          <cell r="G167" t="str">
            <v>Район: Новокубанский \ Обход г.Новокубанск ;  км: 5+000-8+600 \ Поверхностная обработка (II вариант)</v>
          </cell>
          <cell r="H167">
            <v>36982</v>
          </cell>
          <cell r="I167">
            <v>37165</v>
          </cell>
          <cell r="J167">
            <v>37072</v>
          </cell>
        </row>
        <row r="168">
          <cell r="A168">
            <v>166</v>
          </cell>
          <cell r="C168" t="str">
            <v>Новокубанский</v>
          </cell>
          <cell r="D168" t="str">
            <v>Новокубанск - Ляпино - Камышеваха ;  км: 2+320-2+320</v>
          </cell>
          <cell r="F168" t="str">
            <v>Восстановление берегозащитных сооружений</v>
          </cell>
          <cell r="G168" t="str">
            <v>Район: Новокубанский \ Новокубанск - Ляпино - Камышеваха ;  км: 2+320-2+320 \ Восстановление берегозащитных сооружений</v>
          </cell>
          <cell r="H168">
            <v>36982</v>
          </cell>
          <cell r="I168">
            <v>37165</v>
          </cell>
          <cell r="J168">
            <v>37072</v>
          </cell>
        </row>
        <row r="169">
          <cell r="A169">
            <v>167</v>
          </cell>
          <cell r="C169" t="str">
            <v>Новопокровский</v>
          </cell>
          <cell r="D169" t="str">
            <v>Сальск - Тихорецк ;  км: 35+194-55+088</v>
          </cell>
          <cell r="F169" t="str">
            <v>Поверхностная обработка (II вариант)</v>
          </cell>
          <cell r="G169" t="str">
            <v>Район: Новопокровский \ Сальск - Тихорецк ;  км: 35+194-55+088 \ Поверхностная обработка (II вариант)</v>
          </cell>
          <cell r="H169">
            <v>36982</v>
          </cell>
          <cell r="I169">
            <v>37165</v>
          </cell>
          <cell r="J169">
            <v>37072</v>
          </cell>
        </row>
        <row r="170">
          <cell r="A170">
            <v>168</v>
          </cell>
          <cell r="C170" t="str">
            <v>Новопокровский</v>
          </cell>
          <cell r="D170" t="str">
            <v>Кавказская - Новопокровская ;  км: 57+260-63+260</v>
          </cell>
          <cell r="F170" t="str">
            <v>Поверхностная обработка (II вариант)</v>
          </cell>
          <cell r="G170" t="str">
            <v>Район: Новопокровский \ Кавказская - Новопокровская ;  км: 57+260-63+260 \ Поверхностная обработка (II вариант)</v>
          </cell>
          <cell r="H170">
            <v>36982</v>
          </cell>
          <cell r="I170">
            <v>37165</v>
          </cell>
          <cell r="J170">
            <v>37072</v>
          </cell>
        </row>
        <row r="171">
          <cell r="A171">
            <v>169</v>
          </cell>
          <cell r="C171" t="str">
            <v>Новопокровский</v>
          </cell>
          <cell r="D171" t="str">
            <v>Новопокровская-Плоская ;  км: 36+300-37+800</v>
          </cell>
          <cell r="F171" t="str">
            <v>Облегченный ремонт - III вариант</v>
          </cell>
          <cell r="G171" t="str">
            <v>Район: Новопокровский \ Новопокровская-Плоская ;  км: 36+300-37+800 \ Облегченный ремонт - III вариант</v>
          </cell>
          <cell r="H171">
            <v>36982</v>
          </cell>
          <cell r="I171">
            <v>37165</v>
          </cell>
          <cell r="J171">
            <v>37072</v>
          </cell>
        </row>
        <row r="172">
          <cell r="A172">
            <v>170</v>
          </cell>
          <cell r="C172" t="str">
            <v>Отрадненский</v>
          </cell>
          <cell r="D172" t="str">
            <v>Отрадная - Спокойная ;  км: 8+500-13+200</v>
          </cell>
          <cell r="F172" t="str">
            <v>Поверхностная обработка (II вариант)</v>
          </cell>
          <cell r="G172" t="str">
            <v>Район: Отрадненский \ Отрадная - Спокойная ;  км: 8+500-13+200 \ Поверхностная обработка (II вариант)</v>
          </cell>
          <cell r="H172">
            <v>36982</v>
          </cell>
          <cell r="I172">
            <v>37165</v>
          </cell>
          <cell r="J172">
            <v>37072</v>
          </cell>
        </row>
        <row r="173">
          <cell r="A173">
            <v>171</v>
          </cell>
          <cell r="C173" t="str">
            <v>Отрадненский</v>
          </cell>
          <cell r="D173" t="str">
            <v>Отрадная - Муравьи ;  км: 1+800-4+500 ; 9+000-15+800</v>
          </cell>
          <cell r="F173" t="str">
            <v>Поверхностная обработка (II вариант)</v>
          </cell>
          <cell r="G173" t="str">
            <v>Район: Отрадненский \ Отрадная - Муравьи ;  км: 1+800-4+500 ; 9+000-15+800 \ Поверхностная обработка (II вариант)</v>
          </cell>
          <cell r="H173">
            <v>36982</v>
          </cell>
          <cell r="I173">
            <v>37165</v>
          </cell>
          <cell r="J173">
            <v>37072</v>
          </cell>
        </row>
        <row r="174">
          <cell r="A174">
            <v>172</v>
          </cell>
          <cell r="C174" t="str">
            <v>Отрадненский</v>
          </cell>
          <cell r="D174" t="str">
            <v>Отрадная - Трактовый ;  км: 4+500-15+000</v>
          </cell>
          <cell r="F174" t="str">
            <v>Поверхностная обработка (II вариант)</v>
          </cell>
          <cell r="G174" t="str">
            <v>Район: Отрадненский \ Отрадная - Трактовый ;  км: 4+500-15+000 \ Поверхностная обработка (II вариант)</v>
          </cell>
          <cell r="H174">
            <v>36982</v>
          </cell>
          <cell r="I174">
            <v>37165</v>
          </cell>
          <cell r="J174">
            <v>37072</v>
          </cell>
        </row>
        <row r="175">
          <cell r="A175">
            <v>173</v>
          </cell>
          <cell r="C175" t="str">
            <v>Отрадненский</v>
          </cell>
          <cell r="D175" t="str">
            <v>Подъезд к племзаводу "Урупский" ;  км: 0+000-2+100</v>
          </cell>
          <cell r="F175" t="str">
            <v>Поверхностная обработка (II вариант)</v>
          </cell>
          <cell r="G175" t="str">
            <v>Район: Отрадненский \ Подъезд к племзаводу "Урупский" ;  км: 0+000-2+100 \ Поверхностная обработка (II вариант)</v>
          </cell>
          <cell r="H175">
            <v>36982</v>
          </cell>
          <cell r="I175">
            <v>37165</v>
          </cell>
          <cell r="J175">
            <v>37072</v>
          </cell>
        </row>
        <row r="176">
          <cell r="A176">
            <v>174</v>
          </cell>
          <cell r="C176" t="str">
            <v>Отрадненский</v>
          </cell>
          <cell r="D176" t="str">
            <v>Обход ст.Отрадная ;  км: 0+000-2+100</v>
          </cell>
          <cell r="F176" t="str">
            <v>Поверхностная обработка (II вариант)</v>
          </cell>
          <cell r="G176" t="str">
            <v>Район: Отрадненский \ Обход ст.Отрадная ;  км: 0+000-2+100 \ Поверхностная обработка (II вариант)</v>
          </cell>
          <cell r="H176">
            <v>36982</v>
          </cell>
          <cell r="I176">
            <v>37165</v>
          </cell>
          <cell r="J176">
            <v>37072</v>
          </cell>
        </row>
        <row r="177">
          <cell r="A177">
            <v>175</v>
          </cell>
          <cell r="C177" t="str">
            <v>Отрадненский</v>
          </cell>
          <cell r="D177" t="str">
            <v>Попутная - Рудь ;  км: 15+000-18+800</v>
          </cell>
          <cell r="F177" t="str">
            <v>Поверхностная обработка (II вариант)</v>
          </cell>
          <cell r="G177" t="str">
            <v>Район: Отрадненский \ Попутная - Рудь ;  км: 15+000-18+800 \ Поверхностная обработка (II вариант)</v>
          </cell>
          <cell r="H177">
            <v>36982</v>
          </cell>
          <cell r="I177">
            <v>37165</v>
          </cell>
          <cell r="J177">
            <v>37072</v>
          </cell>
        </row>
        <row r="178">
          <cell r="A178">
            <v>176</v>
          </cell>
          <cell r="C178" t="str">
            <v>Отрадненский</v>
          </cell>
          <cell r="D178" t="str">
            <v>Передовая - х.Ильич ;  км: 6+600-10+600 (на участке 6+600-9+100)</v>
          </cell>
          <cell r="F178" t="str">
            <v>Перевод гравийных и щебеночных дорог в а/б с пов.обр</v>
          </cell>
          <cell r="G178" t="str">
            <v>Район: Отрадненский \ Передовая - х.Ильич ;  км: 6+600-10+600 (на участке 6+600-9+100) \ Перевод гравийных и щебеночных дорог в а/б с пов.обр</v>
          </cell>
          <cell r="H178">
            <v>36982</v>
          </cell>
          <cell r="I178">
            <v>37165</v>
          </cell>
          <cell r="J178">
            <v>37072</v>
          </cell>
        </row>
        <row r="179">
          <cell r="A179">
            <v>177</v>
          </cell>
          <cell r="C179" t="str">
            <v>Павловский</v>
          </cell>
          <cell r="D179" t="str">
            <v>Подъезд к х.Пушкин ;  км: 0+000-9+600</v>
          </cell>
          <cell r="F179" t="str">
            <v>Поверхностная обработка (II вариант)</v>
          </cell>
          <cell r="G179" t="str">
            <v>Район: Павловский \ Подъезд к х.Пушкин ;  км: 0+000-9+600 \ Поверхностная обработка (II вариант)</v>
          </cell>
          <cell r="H179">
            <v>36982</v>
          </cell>
          <cell r="I179">
            <v>37165</v>
          </cell>
          <cell r="J179">
            <v>37072</v>
          </cell>
        </row>
        <row r="180">
          <cell r="A180">
            <v>178</v>
          </cell>
          <cell r="C180" t="str">
            <v>Павловский</v>
          </cell>
          <cell r="D180" t="str">
            <v>Центр - Пляж ;  км: 0+000-4+290</v>
          </cell>
          <cell r="F180" t="str">
            <v>Облегченный ремонт - III вариант</v>
          </cell>
          <cell r="G180" t="str">
            <v>Район: Павловский \ Центр - Пляж ;  км: 0+000-4+290 \ Облегченный ремонт - III вариант</v>
          </cell>
          <cell r="H180">
            <v>36982</v>
          </cell>
          <cell r="I180">
            <v>37165</v>
          </cell>
          <cell r="J180">
            <v>37072</v>
          </cell>
        </row>
        <row r="181">
          <cell r="A181">
            <v>179</v>
          </cell>
          <cell r="C181" t="str">
            <v>Павловский</v>
          </cell>
          <cell r="D181" t="str">
            <v>Подъезд к ст.Атаманская ;  км: 0+000-3+000</v>
          </cell>
          <cell r="F181" t="str">
            <v>Облегченный ремонт - III вариант</v>
          </cell>
          <cell r="G181" t="str">
            <v>Район: Павловский \ Подъезд к ст.Атаманская ;  км: 0+000-3+000 \ Облегченный ремонт - III вариант</v>
          </cell>
          <cell r="H181">
            <v>36982</v>
          </cell>
          <cell r="I181">
            <v>37165</v>
          </cell>
          <cell r="J181">
            <v>37072</v>
          </cell>
        </row>
        <row r="182">
          <cell r="A182">
            <v>180</v>
          </cell>
          <cell r="C182" t="str">
            <v>Павловский</v>
          </cell>
          <cell r="D182" t="str">
            <v>Северный - Новолеушковская ;  км: 21+700-27+800</v>
          </cell>
          <cell r="F182" t="str">
            <v>Облегченный ремонт - III вариант</v>
          </cell>
          <cell r="G182" t="str">
            <v>Район: Павловский \ Северный - Новолеушковская ;  км: 21+700-27+800 \ Облегченный ремонт - III вариант</v>
          </cell>
          <cell r="H182">
            <v>36982</v>
          </cell>
          <cell r="I182">
            <v>37165</v>
          </cell>
          <cell r="J182">
            <v>37072</v>
          </cell>
        </row>
        <row r="183">
          <cell r="A183">
            <v>181</v>
          </cell>
          <cell r="C183" t="str">
            <v>Приморско-Ахтарский</v>
          </cell>
          <cell r="D183" t="str">
            <v>Ольгинская - Степная ;  км: 0+000-24+226</v>
          </cell>
          <cell r="F183" t="str">
            <v>Поверхностная обработка (II вариант)</v>
          </cell>
          <cell r="G183" t="str">
            <v>Район: Приморско-Ахтарский \ Ольгинская - Степная ;  км: 0+000-24+226 \ Поверхностная обработка (II вариант)</v>
          </cell>
          <cell r="H183">
            <v>36982</v>
          </cell>
          <cell r="I183">
            <v>37165</v>
          </cell>
          <cell r="J183">
            <v>37072</v>
          </cell>
        </row>
        <row r="184">
          <cell r="A184">
            <v>182</v>
          </cell>
          <cell r="C184" t="str">
            <v>Приморско-Ахтарский</v>
          </cell>
          <cell r="D184" t="str">
            <v>Тимашевск - Приморско-Ахтарск ;  км: 45+500-54+500</v>
          </cell>
          <cell r="F184" t="str">
            <v>Поверхностная обработка (II вариант)</v>
          </cell>
          <cell r="G184" t="str">
            <v>Район: Приморско-Ахтарский \ Тимашевск - Приморско-Ахтарск ;  км: 45+500-54+500 \ Поверхностная обработка (II вариант)</v>
          </cell>
          <cell r="H184">
            <v>36982</v>
          </cell>
          <cell r="I184">
            <v>37165</v>
          </cell>
          <cell r="J184">
            <v>37072</v>
          </cell>
        </row>
        <row r="185">
          <cell r="A185">
            <v>183</v>
          </cell>
          <cell r="C185" t="str">
            <v>Приморско-Ахтарский</v>
          </cell>
          <cell r="D185" t="str">
            <v>Подъезд к х.Новонекрасовский км 0+000-1+500</v>
          </cell>
          <cell r="F185" t="str">
            <v>Комплексные работы</v>
          </cell>
          <cell r="G185" t="str">
            <v>Район: Приморско-Ахтарский \ Подъезд к х.Новонекрасовский км 0+000-1+500 \ Комплексные работы</v>
          </cell>
          <cell r="H185">
            <v>36982</v>
          </cell>
          <cell r="I185">
            <v>37165</v>
          </cell>
          <cell r="J185">
            <v>37072</v>
          </cell>
        </row>
        <row r="186">
          <cell r="A186">
            <v>184</v>
          </cell>
          <cell r="C186" t="str">
            <v>Северский</v>
          </cell>
          <cell r="D186" t="str">
            <v>Стефановский - Новоивановская - Дербентская ;  км: 10+000-16+750 ; 17+350-19+800</v>
          </cell>
          <cell r="F186" t="str">
            <v>Поверхностная обработка (II вариант)</v>
          </cell>
          <cell r="G186" t="str">
            <v>Район: Северский \ Стефановский - Новоивановская - Дербентская ;  км: 10+000-16+750 ; 17+350-19+800 \ Поверхностная обработка (II вариант)</v>
          </cell>
          <cell r="H186">
            <v>36982</v>
          </cell>
          <cell r="I186">
            <v>37165</v>
          </cell>
          <cell r="J186">
            <v>37072</v>
          </cell>
        </row>
        <row r="187">
          <cell r="A187">
            <v>185</v>
          </cell>
          <cell r="C187" t="str">
            <v>Северский</v>
          </cell>
          <cell r="D187" t="str">
            <v>Афипский - Коваленко ;  км: 0+000-8+600</v>
          </cell>
          <cell r="F187" t="str">
            <v>Поверхностная обработка (II вариант)</v>
          </cell>
          <cell r="G187" t="str">
            <v>Район: Северский \ Афипский - Коваленко ;  км: 0+000-8+600 \ Поверхностная обработка (II вариант)</v>
          </cell>
          <cell r="H187">
            <v>36982</v>
          </cell>
          <cell r="I187">
            <v>37165</v>
          </cell>
          <cell r="J187">
            <v>37072</v>
          </cell>
        </row>
        <row r="188">
          <cell r="A188">
            <v>186</v>
          </cell>
          <cell r="C188" t="str">
            <v>Северский</v>
          </cell>
          <cell r="D188" t="str">
            <v>Афипский - Новодмитриевская - Горячий Ключ ;  км: 0+000-9+300</v>
          </cell>
          <cell r="F188" t="str">
            <v>Поверхностная обработка (II вариант)</v>
          </cell>
          <cell r="G188" t="str">
            <v>Район: Северский \ Афипский - Новодмитриевская - Горячий Ключ ;  км: 0+000-9+300 \ Поверхностная обработка (II вариант)</v>
          </cell>
          <cell r="H188">
            <v>36982</v>
          </cell>
          <cell r="I188">
            <v>37165</v>
          </cell>
          <cell r="J188">
            <v>37072</v>
          </cell>
        </row>
        <row r="189">
          <cell r="A189">
            <v>187</v>
          </cell>
          <cell r="C189" t="str">
            <v>Славянский</v>
          </cell>
          <cell r="D189" t="str">
            <v>Баранниковский - Семисводный - Анастасиевская ;  км: 0+000-8+750 ; 11+750-15+900</v>
          </cell>
          <cell r="F189" t="str">
            <v>Поверхностная обработка (II вариант)</v>
          </cell>
          <cell r="G189" t="str">
            <v>Район: Славянский \ Баранниковский - Семисводный - Анастасиевская ;  км: 0+000-8+750 ; 11+750-15+900 \ Поверхностная обработка (II вариант)</v>
          </cell>
          <cell r="H189">
            <v>36982</v>
          </cell>
          <cell r="I189">
            <v>37165</v>
          </cell>
          <cell r="J189">
            <v>37072</v>
          </cell>
        </row>
        <row r="190">
          <cell r="A190">
            <v>188</v>
          </cell>
          <cell r="C190" t="str">
            <v>Славянский</v>
          </cell>
          <cell r="D190" t="str">
            <v>Петровская - Черноерковская - Ачуево ;  км: 0+000-9+000</v>
          </cell>
          <cell r="F190" t="str">
            <v>Поверхностная обработка (II вариант)</v>
          </cell>
          <cell r="G190" t="str">
            <v>Район: Славянский \ Петровская - Черноерковская - Ачуево ;  км: 0+000-9+000 \ Поверхностная обработка (II вариант)</v>
          </cell>
          <cell r="H190">
            <v>36982</v>
          </cell>
          <cell r="I190">
            <v>37165</v>
          </cell>
          <cell r="J190">
            <v>37072</v>
          </cell>
        </row>
        <row r="191">
          <cell r="A191">
            <v>189</v>
          </cell>
          <cell r="C191" t="str">
            <v>Славянский</v>
          </cell>
          <cell r="D191" t="str">
            <v>Петровская - Забойский км 19</v>
          </cell>
          <cell r="F191" t="str">
            <v>Устройство автопавильонов</v>
          </cell>
          <cell r="G191" t="str">
            <v>Район: Славянский \ Петровская - Забойский км 19 \ Устройство автопавильонов</v>
          </cell>
          <cell r="H191">
            <v>36982</v>
          </cell>
          <cell r="I191">
            <v>37165</v>
          </cell>
          <cell r="J191">
            <v>37072</v>
          </cell>
        </row>
        <row r="192">
          <cell r="A192">
            <v>190</v>
          </cell>
          <cell r="C192" t="str">
            <v>Славянский</v>
          </cell>
          <cell r="D192" t="str">
            <v>Славянск-на-Кубани - Петровская - Целинный - Ачуево ;  км: 0+000-2+000</v>
          </cell>
          <cell r="F192" t="str">
            <v>Устройство автопавильонов</v>
          </cell>
          <cell r="G192" t="str">
            <v>Район: Славянский \ Славянск-на-Кубани - Петровская - Целинный - Ачуево ;  км: 0+000-2+000 \ Устройство автопавильонов</v>
          </cell>
          <cell r="H192">
            <v>36982</v>
          </cell>
          <cell r="I192">
            <v>37165</v>
          </cell>
          <cell r="J192">
            <v>37072</v>
          </cell>
        </row>
        <row r="193">
          <cell r="A193">
            <v>191</v>
          </cell>
          <cell r="C193" t="str">
            <v>Староминский</v>
          </cell>
          <cell r="D193" t="str">
            <v>Староминская - Ленинградская - Павловская ;  км: 0+000-21+ 540</v>
          </cell>
          <cell r="F193" t="str">
            <v>Поверхностная обработка (II вариант)</v>
          </cell>
          <cell r="G193" t="str">
            <v>Район: Староминский \ Староминская - Ленинградская - Павловская ;  км: 0+000-21+ 540 \ Поверхностная обработка (II вариант)</v>
          </cell>
          <cell r="H193">
            <v>36982</v>
          </cell>
          <cell r="I193">
            <v>37165</v>
          </cell>
          <cell r="J193">
            <v>37072</v>
          </cell>
        </row>
        <row r="194">
          <cell r="A194">
            <v>192</v>
          </cell>
          <cell r="C194" t="str">
            <v>Староминский</v>
          </cell>
          <cell r="D194" t="str">
            <v>Подъезд к а/д Азов-Александровская-Староминская км 0+000-2+900</v>
          </cell>
          <cell r="F194" t="str">
            <v>Устройство тротуаров и пешеходных дорожек</v>
          </cell>
          <cell r="G194" t="str">
            <v>Район: Староминский \ Подъезд к а/д Азов-Александровская-Староминская км 0+000-2+900 \ Устройство тротуаров и пешеходных дорожек</v>
          </cell>
          <cell r="H194">
            <v>36982</v>
          </cell>
          <cell r="I194">
            <v>37165</v>
          </cell>
          <cell r="J194">
            <v>37072</v>
          </cell>
        </row>
        <row r="195">
          <cell r="A195">
            <v>193</v>
          </cell>
          <cell r="C195" t="str">
            <v>Тбилисский</v>
          </cell>
          <cell r="D195" t="str">
            <v>Северин - Песчаный - Веревкин ;  км: 5+700-24+900</v>
          </cell>
          <cell r="F195" t="str">
            <v>Поверхностная обработка (II вариант)</v>
          </cell>
          <cell r="G195" t="str">
            <v>Район: Тбилисский \ Северин - Песчаный - Веревкин ;  км: 5+700-24+900 \ Поверхностная обработка (II вариант)</v>
          </cell>
          <cell r="H195">
            <v>36982</v>
          </cell>
          <cell r="I195">
            <v>37165</v>
          </cell>
          <cell r="J195">
            <v>37072</v>
          </cell>
        </row>
        <row r="196">
          <cell r="A196">
            <v>194</v>
          </cell>
          <cell r="C196" t="str">
            <v>Тбилисский</v>
          </cell>
          <cell r="D196" t="str">
            <v>Тбилисская - Воздвиженская ;  км: 13+000-20+000</v>
          </cell>
          <cell r="F196" t="str">
            <v>Поверхностная обработка (II вариант)</v>
          </cell>
          <cell r="G196" t="str">
            <v>Район: Тбилисский \ Тбилисская - Воздвиженская ;  км: 13+000-20+000 \ Поверхностная обработка (II вариант)</v>
          </cell>
          <cell r="H196">
            <v>36982</v>
          </cell>
          <cell r="I196">
            <v>37165</v>
          </cell>
          <cell r="J196">
            <v>37072</v>
          </cell>
        </row>
        <row r="197">
          <cell r="A197">
            <v>195</v>
          </cell>
          <cell r="C197" t="str">
            <v>Тбилисский</v>
          </cell>
          <cell r="D197" t="str">
            <v>Северокубанский - граница Гулькевичского р-на ;  км: 0+000-5+200</v>
          </cell>
          <cell r="F197" t="str">
            <v>Поверхностная обработка (II вариант)</v>
          </cell>
          <cell r="G197" t="str">
            <v>Район: Тбилисский \ Северокубанский - граница Гулькевичского р-на ;  км: 0+000-5+200 \ Поверхностная обработка (II вариант)</v>
          </cell>
          <cell r="H197">
            <v>36982</v>
          </cell>
          <cell r="I197">
            <v>37165</v>
          </cell>
          <cell r="J197">
            <v>37072</v>
          </cell>
        </row>
        <row r="198">
          <cell r="A198">
            <v>196</v>
          </cell>
          <cell r="C198" t="str">
            <v>Темрюкский</v>
          </cell>
          <cell r="D198" t="str">
            <v>Запорожская - Гаркуша ;  км: 0+000-4+000</v>
          </cell>
          <cell r="F198" t="str">
            <v>Поверхностная обработка (II вариант)</v>
          </cell>
          <cell r="G198" t="str">
            <v>Район: Темрюкский \ Запорожская - Гаркуша ;  км: 0+000-4+000 \ Поверхностная обработка (II вариант)</v>
          </cell>
          <cell r="H198">
            <v>36982</v>
          </cell>
          <cell r="I198">
            <v>37165</v>
          </cell>
          <cell r="J198">
            <v>37072</v>
          </cell>
        </row>
        <row r="199">
          <cell r="A199">
            <v>197</v>
          </cell>
          <cell r="C199" t="str">
            <v>Темрюкский</v>
          </cell>
          <cell r="D199" t="str">
            <v>Тамань - Веселовка ;  км: 0+000-6+000</v>
          </cell>
          <cell r="F199" t="str">
            <v>Поверхностная обработка (II вариант)</v>
          </cell>
          <cell r="G199" t="str">
            <v>Район: Темрюкский \ Тамань - Веселовка ;  км: 0+000-6+000 \ Поверхностная обработка (II вариант)</v>
          </cell>
          <cell r="H199">
            <v>36982</v>
          </cell>
          <cell r="I199">
            <v>37165</v>
          </cell>
          <cell r="J199">
            <v>37072</v>
          </cell>
        </row>
        <row r="200">
          <cell r="A200">
            <v>198</v>
          </cell>
          <cell r="C200" t="str">
            <v>Темрюкский</v>
          </cell>
          <cell r="D200" t="str">
            <v>Тамань - Веселовка ;  км: 10+000-19+100</v>
          </cell>
          <cell r="F200" t="str">
            <v>Поверхностная обработка (II вариант)</v>
          </cell>
          <cell r="G200" t="str">
            <v>Район: Темрюкский \ Тамань - Веселовка ;  км: 10+000-19+100 \ Поверхностная обработка (II вариант)</v>
          </cell>
          <cell r="H200">
            <v>36982</v>
          </cell>
          <cell r="I200">
            <v>37165</v>
          </cell>
          <cell r="J200">
            <v>37072</v>
          </cell>
        </row>
        <row r="201">
          <cell r="A201">
            <v>199</v>
          </cell>
          <cell r="C201" t="str">
            <v>Темрюкский</v>
          </cell>
          <cell r="D201" t="str">
            <v>Темрюк - Краснодар - Кропоткин ;  км: 10+000-11+300</v>
          </cell>
          <cell r="F201" t="str">
            <v>Облегченный ремонт - III вариант</v>
          </cell>
          <cell r="G201" t="str">
            <v>Район: Темрюкский \ Темрюк - Краснодар - Кропоткин ;  км: 10+000-11+300 \ Облегченный ремонт - III вариант</v>
          </cell>
          <cell r="H201">
            <v>36982</v>
          </cell>
          <cell r="I201">
            <v>37165</v>
          </cell>
          <cell r="J201">
            <v>37072</v>
          </cell>
        </row>
        <row r="202">
          <cell r="A202">
            <v>200</v>
          </cell>
          <cell r="C202" t="str">
            <v>Темрюкский</v>
          </cell>
          <cell r="D202" t="str">
            <v>Термюк-Краснодар-Кропоткин  1+350л 1+500л 1+500пр 0+800пр 0+950л 0+800л</v>
          </cell>
          <cell r="F202" t="str">
            <v>Ремонт покрытия на съездах</v>
          </cell>
          <cell r="G202" t="str">
            <v>Район: Темрюкский \ Термюк-Краснодар-Кропоткин  1+350л 1+500л 1+500пр 0+800пр 0+950л 0+800л \ Ремонт покрытия на съездах</v>
          </cell>
          <cell r="H202">
            <v>36982</v>
          </cell>
          <cell r="I202">
            <v>37165</v>
          </cell>
          <cell r="J202">
            <v>37072</v>
          </cell>
        </row>
        <row r="203">
          <cell r="A203">
            <v>201</v>
          </cell>
          <cell r="C203" t="str">
            <v>Темрюкский</v>
          </cell>
          <cell r="D203" t="str">
            <v>Темрюк-Краснодар-Кропоткин5+100пр 10+700пр 12+300л 12+300 пр  19+800пр 24+800пр 26+680пр</v>
          </cell>
          <cell r="F203" t="str">
            <v>Ремонт остановочных площадок</v>
          </cell>
          <cell r="G203" t="str">
            <v>Район: Темрюкский \ Темрюк-Краснодар-Кропоткин5+100пр 10+700пр 12+300л 12+300 пр  19+800пр 24+800пр 26+680пр \ Ремонт остановочных площадок</v>
          </cell>
          <cell r="H203">
            <v>36982</v>
          </cell>
          <cell r="I203">
            <v>37165</v>
          </cell>
          <cell r="J203">
            <v>37072</v>
          </cell>
        </row>
        <row r="204">
          <cell r="A204">
            <v>202</v>
          </cell>
          <cell r="C204" t="str">
            <v>Темрюкский</v>
          </cell>
          <cell r="D204" t="str">
            <v>Темрюк-Южный  склон  0+400 - 0+900</v>
          </cell>
          <cell r="F204" t="str">
            <v>Ремонт тротуаров и пешеходных дорожек</v>
          </cell>
          <cell r="G204" t="str">
            <v>Район: Темрюкский \ Темрюк-Южный  склон  0+400 - 0+900 \ Ремонт тротуаров и пешеходных дорожек</v>
          </cell>
          <cell r="H204">
            <v>36982</v>
          </cell>
          <cell r="I204">
            <v>37165</v>
          </cell>
          <cell r="J204">
            <v>37072</v>
          </cell>
        </row>
        <row r="205">
          <cell r="A205">
            <v>203</v>
          </cell>
          <cell r="C205" t="str">
            <v>Темрюкский</v>
          </cell>
          <cell r="D205" t="str">
            <v>Темрюк - Краснодар - Кропоткин ;  км: 1+270-1+800 ; 15+650-16+050</v>
          </cell>
          <cell r="F205" t="str">
            <v>Ремонт тротуаров и пешеходных дорожек</v>
          </cell>
          <cell r="G205" t="str">
            <v>Район: Темрюкский \ Темрюк - Краснодар - Кропоткин ;  км: 1+270-1+800 ; 15+650-16+050 \ Ремонт тротуаров и пешеходных дорожек</v>
          </cell>
          <cell r="H205">
            <v>36982</v>
          </cell>
          <cell r="I205">
            <v>37165</v>
          </cell>
          <cell r="J205">
            <v>37072</v>
          </cell>
        </row>
        <row r="206">
          <cell r="A206">
            <v>204</v>
          </cell>
          <cell r="C206" t="str">
            <v>Тимашевский</v>
          </cell>
          <cell r="D206" t="str">
            <v>Тимашевск - Славянск-на-Кубани - Крымск ;  км: 0+000-5+000</v>
          </cell>
          <cell r="F206" t="str">
            <v>Поверхностная обработка (II вариант)</v>
          </cell>
          <cell r="G206" t="str">
            <v>Район: Тимашевский \ Тимашевск - Славянск-на-Кубани - Крымск ;  км: 0+000-5+000 \ Поверхностная обработка (II вариант)</v>
          </cell>
          <cell r="H206">
            <v>36982</v>
          </cell>
          <cell r="I206">
            <v>37165</v>
          </cell>
          <cell r="J206">
            <v>37072</v>
          </cell>
        </row>
        <row r="207">
          <cell r="A207">
            <v>205</v>
          </cell>
          <cell r="C207" t="str">
            <v>Тимашевский</v>
          </cell>
          <cell r="D207" t="str">
            <v>Краснодар - Ейск ;  км: 67+800-73+400</v>
          </cell>
          <cell r="F207" t="str">
            <v>Поверхностная обработка (II вариант)</v>
          </cell>
          <cell r="G207" t="str">
            <v>Район: Тимашевский \ Краснодар - Ейск ;  км: 67+800-73+400 \ Поверхностная обработка (II вариант)</v>
          </cell>
          <cell r="H207">
            <v>36982</v>
          </cell>
          <cell r="I207">
            <v>37165</v>
          </cell>
          <cell r="J207">
            <v>37072</v>
          </cell>
        </row>
        <row r="208">
          <cell r="A208">
            <v>206</v>
          </cell>
          <cell r="C208" t="str">
            <v>Тимашевский</v>
          </cell>
          <cell r="D208" t="str">
            <v>Тимашевск - Приморско-Ахтарск ;  км: 3+600-5+500</v>
          </cell>
          <cell r="F208" t="str">
            <v>Поверхностная обработка (II вариант)</v>
          </cell>
          <cell r="G208" t="str">
            <v>Район: Тимашевский \ Тимашевск - Приморско-Ахтарск ;  км: 3+600-5+500 \ Поверхностная обработка (II вариант)</v>
          </cell>
          <cell r="H208">
            <v>36982</v>
          </cell>
          <cell r="I208">
            <v>37165</v>
          </cell>
          <cell r="J208">
            <v>37072</v>
          </cell>
        </row>
        <row r="209">
          <cell r="A209">
            <v>207</v>
          </cell>
          <cell r="C209" t="str">
            <v>Тимашевский</v>
          </cell>
          <cell r="D209" t="str">
            <v>Новокорсунская - Незаймановский ;  км: 12+000-17+980</v>
          </cell>
          <cell r="F209" t="str">
            <v>Облегченный ремонт - III вариант</v>
          </cell>
          <cell r="G209" t="str">
            <v>Район: Тимашевский \ Новокорсунская - Незаймановский ;  км: 12+000-17+980 \ Облегченный ремонт - III вариант</v>
          </cell>
          <cell r="H209">
            <v>36982</v>
          </cell>
          <cell r="I209">
            <v>37165</v>
          </cell>
          <cell r="J209">
            <v>37072</v>
          </cell>
        </row>
        <row r="210">
          <cell r="A210">
            <v>208</v>
          </cell>
          <cell r="C210" t="str">
            <v>Тихорецкий</v>
          </cell>
          <cell r="D210" t="str">
            <v>Сальск - Тихорецк ;  км: 82+771-85+611</v>
          </cell>
          <cell r="F210" t="str">
            <v>Поверхностная обработка (II вариант)</v>
          </cell>
          <cell r="G210" t="str">
            <v>Район: Тихорецкий \ Сальск - Тихорецк ;  км: 82+771-85+611 \ Поверхностная обработка (II вариант)</v>
          </cell>
          <cell r="H210">
            <v>36982</v>
          </cell>
          <cell r="I210">
            <v>37165</v>
          </cell>
          <cell r="J210">
            <v>37072</v>
          </cell>
        </row>
        <row r="211">
          <cell r="A211">
            <v>209</v>
          </cell>
          <cell r="C211" t="str">
            <v>Тихорецкий</v>
          </cell>
          <cell r="D211" t="str">
            <v>Журавская - Тихорецк ;  км: 49+232-53+783</v>
          </cell>
          <cell r="F211" t="str">
            <v>Поверхностная обработка (II вариант)</v>
          </cell>
          <cell r="G211" t="str">
            <v>Район: Тихорецкий \ Журавская - Тихорецк ;  км: 49+232-53+783 \ Поверхностная обработка (II вариант)</v>
          </cell>
          <cell r="H211">
            <v>36982</v>
          </cell>
          <cell r="I211">
            <v>37165</v>
          </cell>
          <cell r="J211">
            <v>37072</v>
          </cell>
        </row>
        <row r="212">
          <cell r="A212">
            <v>210</v>
          </cell>
          <cell r="C212" t="str">
            <v>Тихорецкий</v>
          </cell>
          <cell r="D212" t="str">
            <v>Подъезд к п.Северный ;  км: 13+200-17+000</v>
          </cell>
          <cell r="F212" t="str">
            <v>Поверхностная обработка (II вариант)</v>
          </cell>
          <cell r="G212" t="str">
            <v>Район: Тихорецкий \ Подъезд к п.Северный ;  км: 13+200-17+000 \ Поверхностная обработка (II вариант)</v>
          </cell>
          <cell r="H212">
            <v>36982</v>
          </cell>
          <cell r="I212">
            <v>37165</v>
          </cell>
          <cell r="J212">
            <v>37072</v>
          </cell>
        </row>
        <row r="213">
          <cell r="A213">
            <v>211</v>
          </cell>
          <cell r="C213" t="str">
            <v>Тихорецкий</v>
          </cell>
          <cell r="D213" t="str">
            <v>Подъезд к ст.Еримизино-Борисовская ;  км: 0+000-7+400</v>
          </cell>
          <cell r="F213" t="str">
            <v>Поверхностная обработка (II вариант)</v>
          </cell>
          <cell r="G213" t="str">
            <v>Район: Тихорецкий \ Подъезд к ст.Еримизино-Борисовская ;  км: 0+000-7+400 \ Поверхностная обработка (II вариант)</v>
          </cell>
          <cell r="H213">
            <v>36982</v>
          </cell>
          <cell r="I213">
            <v>37165</v>
          </cell>
          <cell r="J213">
            <v>37072</v>
          </cell>
        </row>
        <row r="214">
          <cell r="A214">
            <v>212</v>
          </cell>
          <cell r="C214" t="str">
            <v>Тихорецкий</v>
          </cell>
          <cell r="D214" t="str">
            <v>Тихорецк - Алексеевская - Новоархангельская ;  км: 0+000-2+000</v>
          </cell>
          <cell r="F214" t="str">
            <v>Облегченный ремонт - III вариант</v>
          </cell>
          <cell r="G214" t="str">
            <v>Район: Тихорецкий \ Тихорецк - Алексеевская - Новоархангельская ;  км: 0+000-2+000 \ Облегченный ремонт - III вариант</v>
          </cell>
          <cell r="H214">
            <v>36982</v>
          </cell>
          <cell r="I214">
            <v>37165</v>
          </cell>
          <cell r="J214">
            <v>37072</v>
          </cell>
        </row>
        <row r="215">
          <cell r="A215">
            <v>213</v>
          </cell>
          <cell r="C215" t="str">
            <v>Тихорецкий</v>
          </cell>
          <cell r="D215" t="str">
            <v>Тихорецк - Алексеевская - Новоархангельская ;  км: 7+000-13+800</v>
          </cell>
          <cell r="F215" t="str">
            <v>Облегченный ремонт - III вариант</v>
          </cell>
          <cell r="G215" t="str">
            <v>Район: Тихорецкий \ Тихорецк - Алексеевская - Новоархангельская ;  км: 7+000-13+800 \ Облегченный ремонт - III вариант</v>
          </cell>
          <cell r="H215">
            <v>36982</v>
          </cell>
          <cell r="I215">
            <v>37165</v>
          </cell>
          <cell r="J215">
            <v>37072</v>
          </cell>
        </row>
        <row r="216">
          <cell r="A216">
            <v>214</v>
          </cell>
          <cell r="C216" t="str">
            <v>Тихорецкий</v>
          </cell>
          <cell r="D216" t="str">
            <v>Тихорецк - Алексеевская - Новоархангельская ;  км: 3+516</v>
          </cell>
          <cell r="F216" t="str">
            <v>Замена водопропускных труб</v>
          </cell>
          <cell r="G216" t="str">
            <v>Район: Тихорецкий \ Тихорецк - Алексеевская - Новоархангельская ;  км: 3+516 \ Замена водопропускных труб</v>
          </cell>
          <cell r="H216">
            <v>36982</v>
          </cell>
          <cell r="I216">
            <v>37165</v>
          </cell>
          <cell r="J216">
            <v>37072</v>
          </cell>
        </row>
        <row r="217">
          <cell r="A217">
            <v>215</v>
          </cell>
          <cell r="C217" t="str">
            <v>Тихорецкий</v>
          </cell>
          <cell r="D217" t="str">
            <v>Журавская - Тихорецк ;  км: 67+500-70+300</v>
          </cell>
          <cell r="F217" t="str">
            <v>Устройство тротуаров и пешеходных дорожек</v>
          </cell>
          <cell r="G217" t="str">
            <v>Район: Тихорецкий \ Журавская - Тихорецк ;  км: 67+500-70+300 \ Устройство тротуаров и пешеходных дорожек</v>
          </cell>
          <cell r="H217">
            <v>36982</v>
          </cell>
          <cell r="I217">
            <v>37165</v>
          </cell>
          <cell r="J217">
            <v>37072</v>
          </cell>
        </row>
        <row r="218">
          <cell r="A218">
            <v>216</v>
          </cell>
          <cell r="C218" t="str">
            <v>Тихорецкий</v>
          </cell>
          <cell r="D218" t="str">
            <v>Архангельская - Отрадная ;  км: 1+400-2+100</v>
          </cell>
          <cell r="F218" t="str">
            <v>Устройство тротуаров и пешеходных дорожек</v>
          </cell>
          <cell r="G218" t="str">
            <v>Район: Тихорецкий \ Архангельская - Отрадная ;  км: 1+400-2+100 \ Устройство тротуаров и пешеходных дорожек</v>
          </cell>
          <cell r="H218">
            <v>36982</v>
          </cell>
          <cell r="I218">
            <v>37165</v>
          </cell>
          <cell r="J218">
            <v>37072</v>
          </cell>
        </row>
        <row r="219">
          <cell r="A219">
            <v>217</v>
          </cell>
          <cell r="C219" t="str">
            <v>Тихорецкий</v>
          </cell>
          <cell r="D219" t="str">
            <v>Подъезд к п.Северный ;  км: 11+200-11+700</v>
          </cell>
          <cell r="F219" t="str">
            <v>Устройство тротуаров и пешеходных дорожек</v>
          </cell>
          <cell r="G219" t="str">
            <v>Район: Тихорецкий \ Подъезд к п.Северный ;  км: 11+200-11+700 \ Устройство тротуаров и пешеходных дорожек</v>
          </cell>
          <cell r="H219">
            <v>36982</v>
          </cell>
          <cell r="I219">
            <v>37165</v>
          </cell>
          <cell r="J219">
            <v>37072</v>
          </cell>
        </row>
        <row r="220">
          <cell r="A220">
            <v>218</v>
          </cell>
          <cell r="C220" t="str">
            <v>Туапсинский</v>
          </cell>
          <cell r="D220" t="str">
            <v>Майкоп - Туапсе ;  км: 194+300-196+300</v>
          </cell>
          <cell r="F220" t="str">
            <v>Поверхностная обработка (II вариант)</v>
          </cell>
          <cell r="G220" t="str">
            <v>Район: Туапсинский \ Майкоп - Туапсе ;  км: 194+300-196+300 \ Поверхностная обработка (II вариант)</v>
          </cell>
          <cell r="H220">
            <v>36982</v>
          </cell>
          <cell r="I220">
            <v>37165</v>
          </cell>
          <cell r="J220">
            <v>37072</v>
          </cell>
        </row>
        <row r="221">
          <cell r="A221">
            <v>219</v>
          </cell>
          <cell r="C221" t="str">
            <v>Туапсинский</v>
          </cell>
          <cell r="D221" t="str">
            <v>Майкоп - Туапсе ;  км: 217+000-220+900</v>
          </cell>
          <cell r="F221" t="str">
            <v>Поверхностная обработка (II вариант)</v>
          </cell>
          <cell r="G221" t="str">
            <v>Район: Туапсинский \ Майкоп - Туапсе ;  км: 217+000-220+900 \ Поверхностная обработка (II вариант)</v>
          </cell>
          <cell r="H221">
            <v>36982</v>
          </cell>
          <cell r="I221">
            <v>37165</v>
          </cell>
          <cell r="J221">
            <v>37072</v>
          </cell>
        </row>
        <row r="222">
          <cell r="A222">
            <v>220</v>
          </cell>
          <cell r="C222" t="str">
            <v>Туапсинский</v>
          </cell>
          <cell r="D222" t="str">
            <v>Майкоп - Туапсе ;  км: 223+500-228+213</v>
          </cell>
          <cell r="F222" t="str">
            <v>Поверхностная обработка (II вариант)</v>
          </cell>
          <cell r="G222" t="str">
            <v>Район: Туапсинский \ Майкоп - Туапсе ;  км: 223+500-228+213 \ Поверхностная обработка (II вариант)</v>
          </cell>
          <cell r="H222">
            <v>36982</v>
          </cell>
          <cell r="I222">
            <v>37165</v>
          </cell>
          <cell r="J222">
            <v>37072</v>
          </cell>
        </row>
        <row r="223">
          <cell r="A223">
            <v>221</v>
          </cell>
          <cell r="C223" t="str">
            <v>Туапсинский</v>
          </cell>
          <cell r="D223" t="str">
            <v>Майкоп - Туапсе ;  км: 234+000-234+900</v>
          </cell>
          <cell r="F223" t="str">
            <v>Поверхностная обработка (II вариант)</v>
          </cell>
          <cell r="G223" t="str">
            <v>Район: Туапсинский \ Майкоп - Туапсе ;  км: 234+000-234+900 \ Поверхностная обработка (II вариант)</v>
          </cell>
          <cell r="H223">
            <v>36982</v>
          </cell>
          <cell r="I223">
            <v>37165</v>
          </cell>
          <cell r="J223">
            <v>37072</v>
          </cell>
        </row>
        <row r="224">
          <cell r="A224">
            <v>222</v>
          </cell>
          <cell r="C224" t="str">
            <v>Туапсинский</v>
          </cell>
          <cell r="D224" t="str">
            <v>Подъезд к б/о "Инал" ;  км: 0+000-5+700</v>
          </cell>
          <cell r="F224" t="str">
            <v>Поверхностная обработка (II вариант)</v>
          </cell>
          <cell r="G224" t="str">
            <v>Район: Туапсинский \ Подъезд к б/о "Инал" ;  км: 0+000-5+700 \ Поверхностная обработка (II вариант)</v>
          </cell>
          <cell r="H224">
            <v>36982</v>
          </cell>
          <cell r="I224">
            <v>37165</v>
          </cell>
          <cell r="J224">
            <v>37072</v>
          </cell>
        </row>
        <row r="225">
          <cell r="A225">
            <v>223</v>
          </cell>
          <cell r="C225" t="str">
            <v>Туапсинский</v>
          </cell>
          <cell r="D225" t="str">
            <v>Майкоп - Туапсе ;  км: 191+500-193+500</v>
          </cell>
          <cell r="F225" t="str">
            <v>Капитальный ремонт с усилением дорожной одежды</v>
          </cell>
          <cell r="G225" t="str">
            <v>Район: Туапсинский \ Майкоп - Туапсе ;  км: 191+500-193+500 \ Капитальный ремонт с усилением дорожной одежды</v>
          </cell>
          <cell r="H225">
            <v>36982</v>
          </cell>
          <cell r="I225">
            <v>37165</v>
          </cell>
          <cell r="J225">
            <v>37072</v>
          </cell>
        </row>
        <row r="226">
          <cell r="A226">
            <v>224</v>
          </cell>
          <cell r="C226" t="str">
            <v>Успенский</v>
          </cell>
          <cell r="D226" t="str">
            <v>Подъезд к а.Урупский ;  км: 0+000-2+100</v>
          </cell>
          <cell r="F226" t="str">
            <v>Облегченный ремонт - III вариант</v>
          </cell>
          <cell r="G226" t="str">
            <v>Район: Успенский \ Подъезд к а.Урупский ;  км: 0+000-2+100 \ Облегченный ремонт - III вариант</v>
          </cell>
          <cell r="H226">
            <v>36982</v>
          </cell>
          <cell r="I226">
            <v>37165</v>
          </cell>
          <cell r="J226">
            <v>37072</v>
          </cell>
        </row>
        <row r="227">
          <cell r="A227">
            <v>225</v>
          </cell>
          <cell r="C227" t="str">
            <v>Успенский</v>
          </cell>
          <cell r="D227" t="str">
            <v>Подъезд к с.Маламино ;  км: 0+000-5+500</v>
          </cell>
          <cell r="F227" t="str">
            <v>Облегченный ремонт - III вариант</v>
          </cell>
          <cell r="G227" t="str">
            <v>Район: Успенский \ Подъезд к с.Маламино ;  км: 0+000-5+500 \ Облегченный ремонт - III вариант</v>
          </cell>
          <cell r="H227">
            <v>36982</v>
          </cell>
          <cell r="I227">
            <v>37165</v>
          </cell>
          <cell r="J227">
            <v>37072</v>
          </cell>
        </row>
        <row r="228">
          <cell r="A228">
            <v>226</v>
          </cell>
          <cell r="C228" t="str">
            <v>Успенский</v>
          </cell>
          <cell r="D228" t="str">
            <v>Подъезд к а/д "Армавир - Успенское - Невинномысск" ;  км: 0+000-4+540</v>
          </cell>
          <cell r="F228" t="str">
            <v>Облегченный ремонт - III вариант</v>
          </cell>
          <cell r="G228" t="str">
            <v>Район: Успенский \ Подъезд к а/д "Армавир - Успенское - Невинномысск" ;  км: 0+000-4+540 \ Облегченный ремонт - III вариант</v>
          </cell>
          <cell r="H228">
            <v>36982</v>
          </cell>
          <cell r="I228">
            <v>37165</v>
          </cell>
          <cell r="J228">
            <v>37072</v>
          </cell>
        </row>
        <row r="229">
          <cell r="A229">
            <v>227</v>
          </cell>
          <cell r="C229" t="str">
            <v>Успенский</v>
          </cell>
          <cell r="D229" t="str">
            <v>Армавир - Успенское - Невинномысск ;  км: 5+650-17+650</v>
          </cell>
          <cell r="F229" t="str">
            <v>Уширение земполотна и проезжей части (комплекс)</v>
          </cell>
          <cell r="G229" t="str">
            <v>Район: Успенский \ Армавир - Успенское - Невинномысск ;  км: 5+650-17+650 \ Уширение земполотна и проезжей части (комплекс)</v>
          </cell>
          <cell r="H229">
            <v>36982</v>
          </cell>
          <cell r="I229">
            <v>37165</v>
          </cell>
          <cell r="J229">
            <v>37072</v>
          </cell>
        </row>
        <row r="230">
          <cell r="A230">
            <v>228</v>
          </cell>
          <cell r="C230" t="str">
            <v>Успенский</v>
          </cell>
          <cell r="D230" t="str">
            <v>Подъезд к х.Зуево км 0+000-5+000</v>
          </cell>
          <cell r="F230" t="str">
            <v>Комплексный ремонт</v>
          </cell>
          <cell r="G230" t="str">
            <v>Район: Успенский \ Подъезд к х.Зуево км 0+000-5+000 \ Комплексный ремонт</v>
          </cell>
          <cell r="H230">
            <v>36982</v>
          </cell>
          <cell r="I230">
            <v>37165</v>
          </cell>
          <cell r="J230">
            <v>37072</v>
          </cell>
        </row>
        <row r="231">
          <cell r="A231">
            <v>229</v>
          </cell>
          <cell r="C231" t="str">
            <v>Успенский</v>
          </cell>
          <cell r="D231" t="str">
            <v>Коноково-Урупский-Трехсельский-Пантелеймоновское;км:28+600-33+000</v>
          </cell>
          <cell r="F231" t="str">
            <v>Уширение земполотна и проезжей части (комплекс)</v>
          </cell>
          <cell r="G231" t="str">
            <v>Район: Успенский \ Коноково-Урупский-Трехсельский-Пантелеймоновское;км:28+600-33+000 \ Уширение земполотна и проезжей части (комплекс)</v>
          </cell>
          <cell r="H231">
            <v>36982</v>
          </cell>
          <cell r="I231">
            <v>37165</v>
          </cell>
          <cell r="J231">
            <v>37072</v>
          </cell>
        </row>
        <row r="232">
          <cell r="A232">
            <v>230</v>
          </cell>
          <cell r="C232" t="str">
            <v>Усть-Лабинский</v>
          </cell>
          <cell r="D232" t="str">
            <v>Усть-Лабинск - Лабинск - Упорная ;  км: 12+400-20+600</v>
          </cell>
          <cell r="F232" t="str">
            <v>Поверхностная обработка (II вариант)</v>
          </cell>
          <cell r="G232" t="str">
            <v>Район: Усть-Лабинский \ Усть-Лабинск - Лабинск - Упорная ;  км: 12+400-20+600 \ Поверхностная обработка (II вариант)</v>
          </cell>
          <cell r="H232">
            <v>36982</v>
          </cell>
          <cell r="I232">
            <v>37165</v>
          </cell>
          <cell r="J232">
            <v>37072</v>
          </cell>
        </row>
        <row r="233">
          <cell r="A233">
            <v>231</v>
          </cell>
          <cell r="C233" t="str">
            <v>Щербиновский</v>
          </cell>
          <cell r="D233" t="str">
            <v>Подъезд к битумной базе ;  км: 0+000-0+900</v>
          </cell>
          <cell r="F233" t="str">
            <v>Поверхностная обработка (II вариант)</v>
          </cell>
          <cell r="G233" t="str">
            <v>Район: Щербиновский \ Подъезд к битумной базе ;  км: 0+000-0+900 \ Поверхностная обработка (II вариант)</v>
          </cell>
          <cell r="H233">
            <v>36982</v>
          </cell>
          <cell r="I233">
            <v>37165</v>
          </cell>
          <cell r="J233">
            <v>37072</v>
          </cell>
        </row>
        <row r="234">
          <cell r="A234">
            <v>232</v>
          </cell>
          <cell r="C234" t="str">
            <v>Щербиновский</v>
          </cell>
          <cell r="D234" t="str">
            <v>Подъезд к с.Глафировка ;  км: 0+000-1+500</v>
          </cell>
          <cell r="F234" t="str">
            <v>Поверхностная обработка (II вариант)</v>
          </cell>
          <cell r="G234" t="str">
            <v>Район: Щербиновский \ Подъезд к с.Глафировка ;  км: 0+000-1+500 \ Поверхностная обработка (II вариант)</v>
          </cell>
          <cell r="H234">
            <v>36982</v>
          </cell>
          <cell r="I234">
            <v>37165</v>
          </cell>
          <cell r="J234">
            <v>37072</v>
          </cell>
        </row>
        <row r="235">
          <cell r="A235">
            <v>233</v>
          </cell>
          <cell r="C235" t="str">
            <v xml:space="preserve"> Усть-Лабинский  р-н</v>
          </cell>
          <cell r="D235" t="str">
            <v>А/д Усть-Лабинск-Лабинск-Упорная на участке Усть-Лабинск-Некрасовская</v>
          </cell>
          <cell r="F235" t="str">
            <v>Реконструкция  автодороги</v>
          </cell>
          <cell r="G235" t="str">
            <v>Район:  Усть-Лабинский  р-н \ А/д Усть-Лабинск-Лабинск-Упорная на участке Усть-Лабинск-Некрасовская \ Реконструкция  автодороги</v>
          </cell>
          <cell r="H235">
            <v>36982</v>
          </cell>
          <cell r="I235">
            <v>37165</v>
          </cell>
          <cell r="J235">
            <v>37072</v>
          </cell>
        </row>
        <row r="236">
          <cell r="A236">
            <v>234</v>
          </cell>
          <cell r="C236" t="str">
            <v>Абинский</v>
          </cell>
          <cell r="D236" t="str">
            <v>Федоровская - Холмский - Новый ;  км: 5+302</v>
          </cell>
          <cell r="F236" t="str">
            <v>Восстановление, усиление, выправление, замена отдельных элементов пролетных строений</v>
          </cell>
          <cell r="G236" t="str">
            <v>Район: Абинский \ Федоровская - Холмский - Новый ;  км: 5+302 \ Восстановление, усиление, выправление, замена отдельных элементов пролетных строений</v>
          </cell>
          <cell r="H236">
            <v>36982</v>
          </cell>
          <cell r="I236">
            <v>37165</v>
          </cell>
          <cell r="J236">
            <v>37072</v>
          </cell>
        </row>
        <row r="237">
          <cell r="A237">
            <v>235</v>
          </cell>
          <cell r="C237" t="str">
            <v>Апшеронский</v>
          </cell>
          <cell r="D237" t="str">
            <v>Майкоп - Туапсе ;  км: 185+070</v>
          </cell>
          <cell r="F237" t="str">
            <v>Приведение габарита и грузоподъемности сооружений в соответствие с нормами для данной категории дороги</v>
          </cell>
          <cell r="G237" t="str">
            <v>Район: Апшеронский \ Майкоп - Туапсе ;  км: 185+070 \ Приведение габарита и грузоподъемности сооружений в соответствие с нормами для данной категории дороги</v>
          </cell>
          <cell r="H237">
            <v>36982</v>
          </cell>
          <cell r="I237">
            <v>37165</v>
          </cell>
          <cell r="J237">
            <v>37072</v>
          </cell>
        </row>
        <row r="238">
          <cell r="A238">
            <v>236</v>
          </cell>
          <cell r="C238" t="str">
            <v>Белореченский</v>
          </cell>
          <cell r="D238" t="str">
            <v>Мирный - Бжедуховская - Беляевский ;  км: 19+725</v>
          </cell>
          <cell r="F238" t="str">
            <v>Приведение габарита и грузоподъемности сооружений в соответствие с нормами для данной категории дороги</v>
          </cell>
          <cell r="G238" t="str">
            <v>Район: Белореченский \ Мирный - Бжедуховская - Беляевский ;  км: 19+725 \ Приведение габарита и грузоподъемности сооружений в соответствие с нормами для данной категории дороги</v>
          </cell>
          <cell r="H238">
            <v>36982</v>
          </cell>
          <cell r="I238">
            <v>37165</v>
          </cell>
          <cell r="J238">
            <v>37072</v>
          </cell>
        </row>
        <row r="239">
          <cell r="A239">
            <v>237</v>
          </cell>
          <cell r="C239" t="str">
            <v xml:space="preserve">Красноармейс.р-н </v>
          </cell>
          <cell r="D239" t="str">
            <v>Новомышастовская-Федоровский гидроузел км 0+000-11+200</v>
          </cell>
          <cell r="F239" t="str">
            <v>Приведение габарита и грузоподъемности сооружений в соответствие с нормами для данной категории дороги</v>
          </cell>
          <cell r="G239" t="str">
            <v>Район: Красноармейс.р-н  \ Новомышастовская-Федоровский гидроузел км 0+000-11+200 \ Приведение габарита и грузоподъемности сооружений в соответствие с нормами для данной категории дороги</v>
          </cell>
          <cell r="H239">
            <v>36982</v>
          </cell>
          <cell r="I239">
            <v>37165</v>
          </cell>
          <cell r="J239">
            <v>37072</v>
          </cell>
        </row>
        <row r="240">
          <cell r="A240">
            <v>238</v>
          </cell>
          <cell r="C240" t="str">
            <v>Курганинский</v>
          </cell>
          <cell r="D240" t="str">
            <v>Усть-Лабинск-Лабинск-Упорная км 74+270</v>
          </cell>
          <cell r="F240" t="str">
            <v>Приведение габарита и грузоподъемности сооружений в соответствие с нормами для данной категории дороги</v>
          </cell>
          <cell r="G240" t="str">
            <v>Район: Курганинский \ Усть-Лабинск-Лабинск-Упорная км 74+270 \ Приведение габарита и грузоподъемности сооружений в соответствие с нормами для данной категории дороги</v>
          </cell>
          <cell r="H240">
            <v>36982</v>
          </cell>
          <cell r="I240">
            <v>37165</v>
          </cell>
          <cell r="J240">
            <v>37072</v>
          </cell>
        </row>
        <row r="241">
          <cell r="A241">
            <v>239</v>
          </cell>
          <cell r="C241" t="str">
            <v>Курганинский</v>
          </cell>
          <cell r="D241" t="str">
            <v>Усть-Лабинск-Лабинск-Упорная км 70+000</v>
          </cell>
          <cell r="F241" t="str">
            <v>Приведение габарита и грузоподъемности сооружений в соответствие с нормами для данной категории дороги</v>
          </cell>
          <cell r="G241" t="str">
            <v>Район: Курганинский \ Усть-Лабинск-Лабинск-Упорная км 70+000 \ Приведение габарита и грузоподъемности сооружений в соответствие с нормами для данной категории дороги</v>
          </cell>
          <cell r="H241">
            <v>36982</v>
          </cell>
          <cell r="I241">
            <v>37165</v>
          </cell>
          <cell r="J241">
            <v>37072</v>
          </cell>
        </row>
        <row r="242">
          <cell r="A242">
            <v>240</v>
          </cell>
          <cell r="C242" t="str">
            <v>Курганинский</v>
          </cell>
          <cell r="D242" t="str">
            <v>Усть-Лабинск-Лабинск-Упорная км 59+350</v>
          </cell>
          <cell r="F242" t="str">
            <v>Приведение габарита и грузоподъемности сооружений в соответствие с нормами для данной категории дороги</v>
          </cell>
          <cell r="G242" t="str">
            <v>Район: Курганинский \ Усть-Лабинск-Лабинск-Упорная км 59+350 \ Приведение габарита и грузоподъемности сооружений в соответствие с нормами для данной категории дороги</v>
          </cell>
          <cell r="H242">
            <v>36982</v>
          </cell>
          <cell r="I242">
            <v>37165</v>
          </cell>
          <cell r="J242">
            <v>37072</v>
          </cell>
        </row>
        <row r="243">
          <cell r="A243">
            <v>241</v>
          </cell>
          <cell r="C243" t="str">
            <v>Кавказский</v>
          </cell>
          <cell r="D243" t="str">
            <v>Темрюк - Краснодар - Кропоткин ;  км: 288+680-288+753</v>
          </cell>
          <cell r="F243" t="str">
            <v>Восстановление, усиление, выправление, замена отдельных элементов пролетных строений</v>
          </cell>
          <cell r="G243" t="str">
            <v>Район: Кавказский \ Темрюк - Краснодар - Кропоткин ;  км: 288+680-288+753 \ Восстановление, усиление, выправление, замена отдельных элементов пролетных строений</v>
          </cell>
          <cell r="H243">
            <v>36982</v>
          </cell>
          <cell r="I243">
            <v>37165</v>
          </cell>
          <cell r="J243">
            <v>37072</v>
          </cell>
        </row>
        <row r="244">
          <cell r="A244">
            <v>242</v>
          </cell>
          <cell r="C244" t="str">
            <v>Новопокровский</v>
          </cell>
          <cell r="D244" t="str">
            <v xml:space="preserve"> Новопокровский-Плоская  км 7+900</v>
          </cell>
          <cell r="F244" t="str">
            <v>Приведение габарита и грузоподъемности сооружений в соответствие с нормами для данной категории дороги</v>
          </cell>
          <cell r="G244" t="str">
            <v>Район: Новопокровский \  Новопокровский-Плоская  км 7+900 \ Приведение габарита и грузоподъемности сооружений в соответствие с нормами для данной категории дороги</v>
          </cell>
          <cell r="H244">
            <v>36982</v>
          </cell>
          <cell r="I244">
            <v>37165</v>
          </cell>
          <cell r="J244">
            <v>37072</v>
          </cell>
        </row>
        <row r="245">
          <cell r="A245">
            <v>243</v>
          </cell>
          <cell r="C245" t="str">
            <v>Новопокровский</v>
          </cell>
          <cell r="D245" t="str">
            <v>Сальск-Тихорецк км 37+315</v>
          </cell>
          <cell r="F245" t="str">
            <v>Приведение габарита и грузоподъемности сооружений в соответствие с нормами для данной категории дороги</v>
          </cell>
          <cell r="G245" t="str">
            <v>Район: Новопокровский \ Сальск-Тихорецк км 37+315 \ Приведение габарита и грузоподъемности сооружений в соответствие с нормами для данной категории дороги</v>
          </cell>
          <cell r="H245">
            <v>36982</v>
          </cell>
          <cell r="I245">
            <v>37165</v>
          </cell>
          <cell r="J245">
            <v>37072</v>
          </cell>
        </row>
        <row r="246">
          <cell r="A246">
            <v>244</v>
          </cell>
          <cell r="C246" t="str">
            <v>Ленинградский</v>
          </cell>
          <cell r="D246" t="str">
            <v>Стародеревянковская - Ленинградская - Кисляковская ;  км: 40+300-40+320</v>
          </cell>
          <cell r="F246" t="str">
            <v>Приведение габарита и грузоподъемности сооружений в соответствие с нормами для данной категории дороги</v>
          </cell>
          <cell r="G246" t="str">
            <v>Район: Ленинградский \ Стародеревянковская - Ленинградская - Кисляковская ;  км: 40+300-40+320 \ Приведение габарита и грузоподъемности сооружений в соответствие с нормами для данной категории дороги</v>
          </cell>
          <cell r="H246">
            <v>36982</v>
          </cell>
          <cell r="I246">
            <v>37165</v>
          </cell>
          <cell r="J246">
            <v>37072</v>
          </cell>
        </row>
        <row r="247">
          <cell r="A247">
            <v>245</v>
          </cell>
          <cell r="C247" t="str">
            <v>Мостовский</v>
          </cell>
          <cell r="D247" t="str">
            <v>Мост через р.Псефирь на а/д Подъезд к ст.Костромская ; км: 11+550</v>
          </cell>
          <cell r="F247" t="str">
            <v>Приведение габарита и грузоподъемности сооружений в соответствие с нормами для данной категории дороги</v>
          </cell>
          <cell r="G247" t="str">
            <v>Район: Мостовский \ Мост через р.Псефирь на а/д Подъезд к ст.Костромская ; км: 11+550 \ Приведение габарита и грузоподъемности сооружений в соответствие с нормами для данной категории дороги</v>
          </cell>
          <cell r="H247">
            <v>36982</v>
          </cell>
          <cell r="I247">
            <v>37165</v>
          </cell>
          <cell r="J247">
            <v>37072</v>
          </cell>
        </row>
        <row r="248">
          <cell r="A248">
            <v>246</v>
          </cell>
          <cell r="C248" t="str">
            <v>Отрадненский</v>
          </cell>
          <cell r="D248" t="str">
            <v>Отрадная-Трактовый км 2+946</v>
          </cell>
          <cell r="F248" t="str">
            <v>Приведение габарита и грузоподъемности сооружений в соответствие с нормами для данной категории дороги</v>
          </cell>
          <cell r="G248" t="str">
            <v>Район: Отрадненский \ Отрадная-Трактовый км 2+946 \ Приведение габарита и грузоподъемности сооружений в соответствие с нормами для данной категории дороги</v>
          </cell>
          <cell r="H248">
            <v>36982</v>
          </cell>
          <cell r="I248">
            <v>37165</v>
          </cell>
          <cell r="J248">
            <v>37072</v>
          </cell>
        </row>
        <row r="249">
          <cell r="A249">
            <v>247</v>
          </cell>
          <cell r="C249" t="str">
            <v>Павловский</v>
          </cell>
          <cell r="D249" t="str">
            <v>Старолеушковская - Средний Челбас ;  км: 2+500</v>
          </cell>
          <cell r="F249" t="str">
            <v>Приведение габарита и грузоподъемности сооружений в соответствие с нормами для данной категории дороги</v>
          </cell>
          <cell r="G249" t="str">
            <v>Район: Павловский \ Старолеушковская - Средний Челбас ;  км: 2+500 \ Приведение габарита и грузоподъемности сооружений в соответствие с нормами для данной категории дороги</v>
          </cell>
          <cell r="H249">
            <v>36982</v>
          </cell>
          <cell r="I249">
            <v>37165</v>
          </cell>
          <cell r="J249">
            <v>37072</v>
          </cell>
        </row>
        <row r="250">
          <cell r="A250">
            <v>248</v>
          </cell>
          <cell r="C250" t="str">
            <v>г.Сочи</v>
          </cell>
          <cell r="D250" t="str">
            <v>Мацеста -Семеновка км 9+600</v>
          </cell>
          <cell r="F250" t="str">
            <v>Приведение габарита и грузоподъемности сооружений в соответствие с нормами для данной категории дороги</v>
          </cell>
          <cell r="G250" t="str">
            <v>Район: г.Сочи \ Мацеста -Семеновка км 9+600 \ Приведение габарита и грузоподъемности сооружений в соответствие с нормами для данной категории дороги</v>
          </cell>
          <cell r="H250">
            <v>36982</v>
          </cell>
          <cell r="I250">
            <v>37165</v>
          </cell>
          <cell r="J250">
            <v>37072</v>
          </cell>
        </row>
        <row r="251">
          <cell r="A251">
            <v>249</v>
          </cell>
          <cell r="C251" t="str">
            <v>Северский</v>
          </cell>
          <cell r="D251" t="str">
            <v>Свердловский-Северская-Убинская км 34+880</v>
          </cell>
          <cell r="F251" t="str">
            <v>Приведение габарита и грузоподъемности сооружений в соответствие с нормами для данной категории дороги</v>
          </cell>
          <cell r="G251" t="str">
            <v>Район: Северский \ Свердловский-Северская-Убинская км 34+880 \ Приведение габарита и грузоподъемности сооружений в соответствие с нормами для данной категории дороги</v>
          </cell>
          <cell r="H251">
            <v>36982</v>
          </cell>
          <cell r="I251">
            <v>37165</v>
          </cell>
          <cell r="J251">
            <v>37072</v>
          </cell>
        </row>
        <row r="252">
          <cell r="A252">
            <v>250</v>
          </cell>
          <cell r="C252" t="str">
            <v>Туапсинский</v>
          </cell>
          <cell r="D252" t="str">
            <v>Георгиевское Б.Псеушко;мост ч/р Суббота км 1+650</v>
          </cell>
          <cell r="F252" t="str">
            <v>Приведение габарита и грузоподъемности сооружений в соответствие с нормами для данной категории дороги</v>
          </cell>
          <cell r="G252" t="str">
            <v>Район: Туапсинский \ Георгиевское Б.Псеушко;мост ч/р Суббота км 1+650 \ Приведение габарита и грузоподъемности сооружений в соответствие с нормами для данной категории дороги</v>
          </cell>
          <cell r="H252">
            <v>36982</v>
          </cell>
          <cell r="I252">
            <v>37165</v>
          </cell>
          <cell r="J252">
            <v>37072</v>
          </cell>
        </row>
        <row r="253">
          <cell r="A253">
            <v>251</v>
          </cell>
          <cell r="C253" t="str">
            <v>Щербиновский</v>
          </cell>
          <cell r="D253" t="str">
            <v>Краснодар - Ейск ;  км: 203+150-203+240 ( путепровод)</v>
          </cell>
          <cell r="F253" t="str">
            <v>Восстановление, частичная или полная замена гидроизоляции</v>
          </cell>
          <cell r="G253" t="str">
            <v>Район: Щербиновский \ Краснодар - Ейск ;  км: 203+150-203+240 ( путепровод) \ Восстановление, частичная или полная замена гидроизоляции</v>
          </cell>
          <cell r="H253">
            <v>36982</v>
          </cell>
          <cell r="I253">
            <v>37165</v>
          </cell>
          <cell r="J253">
            <v>37072</v>
          </cell>
        </row>
        <row r="254">
          <cell r="G254" t="str">
            <v xml:space="preserve">Район:  \  \ </v>
          </cell>
          <cell r="H254">
            <v>36982</v>
          </cell>
          <cell r="I254">
            <v>37165</v>
          </cell>
          <cell r="J254">
            <v>37072</v>
          </cell>
        </row>
      </sheetData>
      <sheetData sheetId="1"/>
      <sheetData sheetId="2" refreshError="1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</row>
        <row r="5">
          <cell r="B5" t="str">
            <v>Район: Калининский \ Подъезд к с.Гришковское ;  км: 0+000-5+800 \ Поверхностная обработка (II вариант)</v>
          </cell>
          <cell r="K5">
            <v>96</v>
          </cell>
          <cell r="M5" t="str">
            <v>Калининский</v>
          </cell>
        </row>
        <row r="6">
          <cell r="A6" t="str">
            <v>96-1.1.</v>
          </cell>
          <cell r="B6" t="str">
            <v>Фонд заработной платы</v>
          </cell>
          <cell r="D6">
            <v>3010</v>
          </cell>
          <cell r="F6">
            <v>1832</v>
          </cell>
          <cell r="H6">
            <v>39143.760000000009</v>
          </cell>
          <cell r="I6">
            <v>21.366681222707427</v>
          </cell>
          <cell r="J6">
            <v>37311.760000000009</v>
          </cell>
          <cell r="K6">
            <v>96</v>
          </cell>
          <cell r="L6" t="str">
            <v>1.1.</v>
          </cell>
          <cell r="M6" t="str">
            <v>Калининский</v>
          </cell>
        </row>
        <row r="7">
          <cell r="A7" t="str">
            <v>96-1.1.1.</v>
          </cell>
          <cell r="B7" t="str">
            <v>Основные рабочие</v>
          </cell>
          <cell r="C7" t="str">
            <v>ч/ч</v>
          </cell>
          <cell r="D7">
            <v>1917</v>
          </cell>
          <cell r="E7">
            <v>0.55607720396452787</v>
          </cell>
          <cell r="F7">
            <v>1066</v>
          </cell>
          <cell r="G7">
            <v>12.38</v>
          </cell>
          <cell r="H7">
            <v>23732.460000000003</v>
          </cell>
          <cell r="I7">
            <v>22.263095684803005</v>
          </cell>
          <cell r="J7">
            <v>22666.460000000003</v>
          </cell>
          <cell r="K7">
            <v>96</v>
          </cell>
          <cell r="L7" t="str">
            <v>1.1.1.</v>
          </cell>
          <cell r="M7" t="str">
            <v>Калининский</v>
          </cell>
        </row>
        <row r="8">
          <cell r="A8" t="str">
            <v>96-1.1.2.</v>
          </cell>
          <cell r="B8" t="str">
            <v>Машинисты</v>
          </cell>
          <cell r="C8" t="str">
            <v>ч/ч</v>
          </cell>
          <cell r="D8">
            <v>1093</v>
          </cell>
          <cell r="E8">
            <v>0.70099999999999996</v>
          </cell>
          <cell r="F8">
            <v>766</v>
          </cell>
          <cell r="G8">
            <v>14.100000000000003</v>
          </cell>
          <cell r="H8">
            <v>15411.300000000003</v>
          </cell>
          <cell r="I8">
            <v>20.119190600522199</v>
          </cell>
          <cell r="J8">
            <v>14645.300000000003</v>
          </cell>
          <cell r="K8">
            <v>96</v>
          </cell>
          <cell r="L8" t="str">
            <v>1.1.2.</v>
          </cell>
          <cell r="M8" t="str">
            <v>Калининский</v>
          </cell>
        </row>
        <row r="9">
          <cell r="M9" t="str">
            <v>Калининский</v>
          </cell>
        </row>
        <row r="10">
          <cell r="A10" t="str">
            <v>96-1.2.</v>
          </cell>
          <cell r="B10" t="str">
            <v>Технические ресурсы по нормам СНиП (без зарботной платы машиниста)</v>
          </cell>
          <cell r="F10">
            <v>1853</v>
          </cell>
          <cell r="H10">
            <v>91468.513580000013</v>
          </cell>
          <cell r="I10">
            <v>49.362392649757155</v>
          </cell>
          <cell r="J10">
            <v>89615.382580000005</v>
          </cell>
          <cell r="K10">
            <v>96</v>
          </cell>
          <cell r="L10" t="str">
            <v>1.2.</v>
          </cell>
          <cell r="M10" t="str">
            <v>Калининский</v>
          </cell>
        </row>
        <row r="11">
          <cell r="A11">
            <v>1</v>
          </cell>
          <cell r="B11" t="str">
            <v>Автогрейдер средний</v>
          </cell>
          <cell r="C11" t="str">
            <v>м/ч</v>
          </cell>
          <cell r="D11">
            <v>39.31</v>
          </cell>
          <cell r="E11">
            <v>2.48</v>
          </cell>
          <cell r="F11">
            <v>97.488800000000012</v>
          </cell>
          <cell r="G11">
            <v>125.03</v>
          </cell>
          <cell r="H11">
            <v>4914.9293000000007</v>
          </cell>
          <cell r="I11">
            <v>50.41532258064516</v>
          </cell>
          <cell r="J11">
            <v>4817.4405000000006</v>
          </cell>
          <cell r="M11" t="str">
            <v>Калининский</v>
          </cell>
        </row>
        <row r="12">
          <cell r="A12">
            <v>2</v>
          </cell>
          <cell r="B12" t="str">
            <v>Щебнераспределитель</v>
          </cell>
          <cell r="C12" t="str">
            <v>м/ч</v>
          </cell>
          <cell r="D12">
            <v>36.119999999999997</v>
          </cell>
          <cell r="E12">
            <v>4.21</v>
          </cell>
          <cell r="F12">
            <v>152.06519999999998</v>
          </cell>
          <cell r="G12">
            <v>86.93</v>
          </cell>
          <cell r="H12">
            <v>3139.9115999999999</v>
          </cell>
          <cell r="I12">
            <v>20.648456057007127</v>
          </cell>
          <cell r="J12">
            <v>2987.8463999999999</v>
          </cell>
          <cell r="M12" t="str">
            <v>Калининский</v>
          </cell>
        </row>
        <row r="13">
          <cell r="A13">
            <v>3</v>
          </cell>
          <cell r="B13" t="str">
            <v>Автогудронатор 3500л</v>
          </cell>
          <cell r="C13" t="str">
            <v>м/ч</v>
          </cell>
          <cell r="D13">
            <v>15.48</v>
          </cell>
          <cell r="E13">
            <v>5.9930000000000003</v>
          </cell>
          <cell r="F13">
            <v>92.771640000000005</v>
          </cell>
          <cell r="G13">
            <v>77.02</v>
          </cell>
          <cell r="H13">
            <v>1192.2696000000001</v>
          </cell>
          <cell r="I13">
            <v>12.851660270315367</v>
          </cell>
          <cell r="J13">
            <v>1099.4979600000001</v>
          </cell>
          <cell r="M13" t="str">
            <v>Калининский</v>
          </cell>
        </row>
        <row r="14">
          <cell r="A14">
            <v>4</v>
          </cell>
          <cell r="B14" t="str">
            <v>Машина поливомоечная</v>
          </cell>
          <cell r="C14" t="str">
            <v>м/ч</v>
          </cell>
          <cell r="D14">
            <v>13.031999999999998</v>
          </cell>
          <cell r="E14">
            <v>6.16</v>
          </cell>
          <cell r="F14">
            <v>80.277119999999996</v>
          </cell>
          <cell r="G14">
            <v>197.6</v>
          </cell>
          <cell r="H14">
            <v>2575.1231999999995</v>
          </cell>
          <cell r="I14">
            <v>32.077922077922075</v>
          </cell>
          <cell r="J14">
            <v>2494.8460799999993</v>
          </cell>
          <cell r="M14" t="str">
            <v>Калининский</v>
          </cell>
        </row>
        <row r="15">
          <cell r="A15">
            <v>5</v>
          </cell>
          <cell r="B15" t="str">
            <v xml:space="preserve">Каток  самоходный гладкий 5 тн </v>
          </cell>
          <cell r="C15" t="str">
            <v>м/ч</v>
          </cell>
          <cell r="D15">
            <v>242.16</v>
          </cell>
          <cell r="E15">
            <v>1.81</v>
          </cell>
          <cell r="F15">
            <v>438.30959999999999</v>
          </cell>
          <cell r="G15">
            <v>80.16</v>
          </cell>
          <cell r="H15">
            <v>19411.545599999998</v>
          </cell>
          <cell r="I15">
            <v>44.287292817679557</v>
          </cell>
          <cell r="J15">
            <v>18973.235999999997</v>
          </cell>
          <cell r="M15" t="str">
            <v>Калининский</v>
          </cell>
        </row>
        <row r="16">
          <cell r="A16">
            <v>6</v>
          </cell>
          <cell r="B16" t="str">
            <v xml:space="preserve">Каток вальцевый  10 тн </v>
          </cell>
          <cell r="C16" t="str">
            <v>м/ч</v>
          </cell>
          <cell r="D16">
            <v>389.94</v>
          </cell>
          <cell r="E16">
            <v>1.69</v>
          </cell>
          <cell r="F16">
            <v>659</v>
          </cell>
          <cell r="G16">
            <v>117.14</v>
          </cell>
          <cell r="H16">
            <v>45677.571600000003</v>
          </cell>
          <cell r="I16">
            <v>69.313462215477998</v>
          </cell>
          <cell r="J16">
            <v>45018.571600000003</v>
          </cell>
          <cell r="M16" t="str">
            <v>Калининский</v>
          </cell>
        </row>
        <row r="17">
          <cell r="A17">
            <v>7</v>
          </cell>
          <cell r="B17" t="str">
            <v>Укладчик а/бетона</v>
          </cell>
          <cell r="C17" t="str">
            <v>м/ч</v>
          </cell>
          <cell r="D17">
            <v>77.063999999999993</v>
          </cell>
          <cell r="E17">
            <v>2.29</v>
          </cell>
          <cell r="F17">
            <v>176.47655999999998</v>
          </cell>
          <cell r="G17">
            <v>148.81</v>
          </cell>
          <cell r="H17">
            <v>11467.893839999999</v>
          </cell>
          <cell r="I17">
            <v>64.982532751091711</v>
          </cell>
          <cell r="J17">
            <v>11291.41728</v>
          </cell>
          <cell r="M17" t="str">
            <v>Калининский</v>
          </cell>
        </row>
        <row r="18">
          <cell r="A18">
            <v>8</v>
          </cell>
          <cell r="B18" t="str">
            <v>Пневмокаток 18тн</v>
          </cell>
          <cell r="C18" t="str">
            <v>м/ч</v>
          </cell>
          <cell r="D18">
            <v>5.04</v>
          </cell>
          <cell r="E18">
            <v>4.88</v>
          </cell>
          <cell r="F18">
            <v>24.595199999999998</v>
          </cell>
          <cell r="G18">
            <v>94.73</v>
          </cell>
          <cell r="H18">
            <v>477.43920000000003</v>
          </cell>
          <cell r="I18">
            <v>19.41188524590164</v>
          </cell>
          <cell r="J18">
            <v>452.84400000000005</v>
          </cell>
          <cell r="M18" t="str">
            <v>Калининский</v>
          </cell>
        </row>
        <row r="19">
          <cell r="A19">
            <v>9</v>
          </cell>
          <cell r="B19" t="str">
            <v>Автогудронатор 7000 л</v>
          </cell>
          <cell r="C19" t="str">
            <v>м/ч</v>
          </cell>
          <cell r="D19">
            <v>10.404</v>
          </cell>
          <cell r="E19">
            <v>7.22</v>
          </cell>
          <cell r="F19">
            <v>75.116879999999995</v>
          </cell>
          <cell r="G19">
            <v>141.41</v>
          </cell>
          <cell r="H19">
            <v>1471.22964</v>
          </cell>
          <cell r="I19">
            <v>19.585872576177287</v>
          </cell>
          <cell r="J19">
            <v>1396.11276</v>
          </cell>
          <cell r="M19" t="str">
            <v>Калининский</v>
          </cell>
        </row>
        <row r="20">
          <cell r="A20">
            <v>10</v>
          </cell>
          <cell r="B20" t="str">
            <v>Прочие машины</v>
          </cell>
          <cell r="C20" t="str">
            <v>руб</v>
          </cell>
          <cell r="D20">
            <v>57.03</v>
          </cell>
          <cell r="E20">
            <v>1</v>
          </cell>
          <cell r="F20">
            <v>57.03</v>
          </cell>
          <cell r="G20">
            <v>20</v>
          </cell>
          <cell r="H20">
            <v>1140.5999999999999</v>
          </cell>
          <cell r="I20">
            <v>19.999999999999996</v>
          </cell>
          <cell r="J20">
            <v>1083.57</v>
          </cell>
          <cell r="M20" t="str">
            <v>Калининский</v>
          </cell>
        </row>
        <row r="21">
          <cell r="M21" t="str">
            <v>Калининский</v>
          </cell>
        </row>
        <row r="22">
          <cell r="A22" t="str">
            <v>96-1.3.</v>
          </cell>
          <cell r="B22" t="str">
            <v>Материалы +транспортные расходы+заготовительно складские</v>
          </cell>
          <cell r="F22">
            <v>60357.78</v>
          </cell>
          <cell r="H22">
            <v>1917925.6</v>
          </cell>
          <cell r="I22">
            <v>31.775946696515348</v>
          </cell>
          <cell r="J22">
            <v>1857567.8199999998</v>
          </cell>
          <cell r="K22">
            <v>96</v>
          </cell>
          <cell r="L22" t="str">
            <v>1.3.</v>
          </cell>
          <cell r="M22" t="str">
            <v>Калининский</v>
          </cell>
        </row>
        <row r="23">
          <cell r="B23" t="str">
            <v>Материальные ресурсы по нормам СНиП</v>
          </cell>
          <cell r="F23">
            <v>44641.05</v>
          </cell>
          <cell r="H23">
            <v>1633625.1400000001</v>
          </cell>
          <cell r="I23">
            <v>36.594684488828108</v>
          </cell>
          <cell r="J23">
            <v>1588984.0899999999</v>
          </cell>
          <cell r="M23" t="str">
            <v>Калининский</v>
          </cell>
        </row>
        <row r="24">
          <cell r="A24">
            <v>1</v>
          </cell>
          <cell r="B24" t="str">
            <v>ПГС</v>
          </cell>
          <cell r="C24" t="str">
            <v>м3</v>
          </cell>
          <cell r="D24">
            <v>833</v>
          </cell>
          <cell r="E24">
            <v>1.9</v>
          </cell>
          <cell r="F24">
            <v>1582.6999999999998</v>
          </cell>
          <cell r="G24">
            <v>40.57</v>
          </cell>
          <cell r="H24">
            <v>33794.81</v>
          </cell>
          <cell r="I24">
            <v>21.352631578947371</v>
          </cell>
          <cell r="J24">
            <v>32212.109999999997</v>
          </cell>
          <cell r="M24" t="str">
            <v>Калининский</v>
          </cell>
        </row>
        <row r="25">
          <cell r="A25">
            <v>2</v>
          </cell>
          <cell r="B25" t="str">
            <v xml:space="preserve">Битум вязкий </v>
          </cell>
          <cell r="C25" t="str">
            <v>т</v>
          </cell>
          <cell r="D25">
            <v>30</v>
          </cell>
          <cell r="E25">
            <v>65.88</v>
          </cell>
          <cell r="F25">
            <v>1976.3999999999999</v>
          </cell>
          <cell r="G25">
            <v>3528.4</v>
          </cell>
          <cell r="H25">
            <v>105852</v>
          </cell>
          <cell r="I25">
            <v>53.557984213721923</v>
          </cell>
          <cell r="J25">
            <v>103875.6</v>
          </cell>
          <cell r="M25" t="str">
            <v>Калининский</v>
          </cell>
        </row>
        <row r="26">
          <cell r="A26">
            <v>3</v>
          </cell>
          <cell r="B26" t="str">
            <v>Битум жидкий</v>
          </cell>
          <cell r="C26" t="str">
            <v>т</v>
          </cell>
          <cell r="D26">
            <v>15</v>
          </cell>
          <cell r="E26">
            <v>63.37</v>
          </cell>
          <cell r="F26">
            <v>950.55</v>
          </cell>
          <cell r="G26">
            <v>3493.63</v>
          </cell>
          <cell r="H26">
            <v>52404.450000000004</v>
          </cell>
          <cell r="I26">
            <v>55.130661196149603</v>
          </cell>
          <cell r="J26">
            <v>51453.9</v>
          </cell>
          <cell r="M26" t="str">
            <v>Калининский</v>
          </cell>
        </row>
        <row r="27">
          <cell r="A27">
            <v>4</v>
          </cell>
          <cell r="B27" t="str">
            <v>М/з а/ бетонная смесь</v>
          </cell>
          <cell r="C27" t="str">
            <v>т</v>
          </cell>
          <cell r="D27">
            <v>1990</v>
          </cell>
          <cell r="E27">
            <v>14.84</v>
          </cell>
          <cell r="F27">
            <v>29531.599999999999</v>
          </cell>
          <cell r="G27">
            <v>569.5</v>
          </cell>
          <cell r="H27">
            <v>1133305</v>
          </cell>
          <cell r="I27">
            <v>38.376010781671162</v>
          </cell>
          <cell r="J27">
            <v>1103773.3999999999</v>
          </cell>
          <cell r="M27" t="str">
            <v>Калининский</v>
          </cell>
        </row>
        <row r="28">
          <cell r="A28">
            <v>5</v>
          </cell>
          <cell r="B28" t="str">
            <v>Черный щебень</v>
          </cell>
          <cell r="C28" t="str">
            <v>т</v>
          </cell>
          <cell r="D28">
            <v>826</v>
          </cell>
          <cell r="E28">
            <v>12.799999999999999</v>
          </cell>
          <cell r="F28">
            <v>10572.8</v>
          </cell>
          <cell r="G28">
            <v>372.88</v>
          </cell>
          <cell r="H28">
            <v>307998.88</v>
          </cell>
          <cell r="I28">
            <v>29.131250000000001</v>
          </cell>
          <cell r="J28">
            <v>297426.08</v>
          </cell>
          <cell r="M28" t="str">
            <v>Калининский</v>
          </cell>
        </row>
        <row r="29">
          <cell r="A29">
            <v>6</v>
          </cell>
          <cell r="B29" t="str">
            <v>Прочие материалы</v>
          </cell>
          <cell r="C29" t="str">
            <v>руб.</v>
          </cell>
          <cell r="D29">
            <v>27</v>
          </cell>
          <cell r="E29">
            <v>1</v>
          </cell>
          <cell r="F29">
            <v>27</v>
          </cell>
          <cell r="G29">
            <v>10</v>
          </cell>
          <cell r="H29">
            <v>270</v>
          </cell>
          <cell r="I29">
            <v>10</v>
          </cell>
          <cell r="J29">
            <v>243</v>
          </cell>
          <cell r="M29" t="str">
            <v>Калининский</v>
          </cell>
        </row>
        <row r="30">
          <cell r="A30">
            <v>7</v>
          </cell>
          <cell r="F30">
            <v>0</v>
          </cell>
          <cell r="H30">
            <v>0</v>
          </cell>
          <cell r="I30" t="e">
            <v>#DIV/0!</v>
          </cell>
          <cell r="J30">
            <v>0</v>
          </cell>
          <cell r="M30" t="str">
            <v>Калининский</v>
          </cell>
        </row>
        <row r="31">
          <cell r="A31">
            <v>8</v>
          </cell>
          <cell r="F31">
            <v>0</v>
          </cell>
          <cell r="H31">
            <v>0</v>
          </cell>
          <cell r="I31" t="e">
            <v>#DIV/0!</v>
          </cell>
          <cell r="J31">
            <v>0</v>
          </cell>
          <cell r="M31" t="str">
            <v>Калининский</v>
          </cell>
        </row>
        <row r="32">
          <cell r="A32">
            <v>9</v>
          </cell>
          <cell r="F32">
            <v>0</v>
          </cell>
          <cell r="H32">
            <v>0</v>
          </cell>
          <cell r="I32" t="e">
            <v>#DIV/0!</v>
          </cell>
          <cell r="J32">
            <v>0</v>
          </cell>
          <cell r="M32" t="str">
            <v>Калининский</v>
          </cell>
        </row>
        <row r="33">
          <cell r="A33">
            <v>10</v>
          </cell>
          <cell r="F33">
            <v>0</v>
          </cell>
          <cell r="H33">
            <v>0</v>
          </cell>
          <cell r="I33" t="e">
            <v>#DIV/0!</v>
          </cell>
          <cell r="J33">
            <v>0</v>
          </cell>
          <cell r="M33" t="str">
            <v>Калининский</v>
          </cell>
        </row>
        <row r="34">
          <cell r="M34" t="str">
            <v>Калининский</v>
          </cell>
        </row>
        <row r="35">
          <cell r="B35" t="str">
            <v>Транспортировка материалов, т (вид транспорта, км)</v>
          </cell>
          <cell r="F35">
            <v>15716.73</v>
          </cell>
          <cell r="H35">
            <v>284300.46000000002</v>
          </cell>
          <cell r="I35">
            <v>18.089033787562681</v>
          </cell>
          <cell r="J35">
            <v>268583.73</v>
          </cell>
          <cell r="M35" t="str">
            <v>Калининский</v>
          </cell>
        </row>
        <row r="36">
          <cell r="A36">
            <v>1</v>
          </cell>
          <cell r="B36" t="str">
            <v>ПГС - 154 км</v>
          </cell>
          <cell r="C36" t="str">
            <v>т</v>
          </cell>
          <cell r="D36">
            <v>1499</v>
          </cell>
          <cell r="E36">
            <v>7.31</v>
          </cell>
          <cell r="F36">
            <v>10957.689999999999</v>
          </cell>
          <cell r="G36">
            <v>150.97999999999999</v>
          </cell>
          <cell r="H36">
            <v>226319.02</v>
          </cell>
          <cell r="I36">
            <v>20.653898768809849</v>
          </cell>
          <cell r="J36">
            <v>215361.33</v>
          </cell>
          <cell r="M36" t="str">
            <v>Калининский</v>
          </cell>
        </row>
        <row r="37">
          <cell r="A37">
            <v>2</v>
          </cell>
          <cell r="B37" t="str">
            <v>Битум вязкий -57 км</v>
          </cell>
          <cell r="C37" t="str">
            <v>т</v>
          </cell>
          <cell r="D37">
            <v>0</v>
          </cell>
          <cell r="E37">
            <v>0</v>
          </cell>
          <cell r="F37">
            <v>0</v>
          </cell>
          <cell r="G37">
            <v>105.29600000000001</v>
          </cell>
          <cell r="H37">
            <v>0</v>
          </cell>
          <cell r="I37" t="e">
            <v>#DIV/0!</v>
          </cell>
          <cell r="J37">
            <v>0</v>
          </cell>
          <cell r="M37" t="str">
            <v>Калининский</v>
          </cell>
        </row>
        <row r="38">
          <cell r="A38">
            <v>3</v>
          </cell>
          <cell r="B38" t="str">
            <v>Битум жидкий-57 км</v>
          </cell>
          <cell r="C38" t="str">
            <v>т</v>
          </cell>
          <cell r="D38">
            <v>0</v>
          </cell>
          <cell r="E38">
            <v>0</v>
          </cell>
          <cell r="F38">
            <v>0</v>
          </cell>
          <cell r="G38">
            <v>105.29600000000001</v>
          </cell>
          <cell r="H38">
            <v>0</v>
          </cell>
          <cell r="I38" t="e">
            <v>#DIV/0!</v>
          </cell>
          <cell r="J38">
            <v>0</v>
          </cell>
          <cell r="M38" t="str">
            <v>Калининский</v>
          </cell>
        </row>
        <row r="39">
          <cell r="A39">
            <v>4</v>
          </cell>
          <cell r="B39" t="str">
            <v>М/з а/ бетонная смесь -17 км</v>
          </cell>
          <cell r="C39" t="str">
            <v>т</v>
          </cell>
          <cell r="D39">
            <v>1990</v>
          </cell>
          <cell r="E39">
            <v>1.69</v>
          </cell>
          <cell r="F39">
            <v>3363.1</v>
          </cell>
          <cell r="G39">
            <v>20.59</v>
          </cell>
          <cell r="H39">
            <v>40974.1</v>
          </cell>
          <cell r="I39">
            <v>12.183431952662723</v>
          </cell>
          <cell r="J39">
            <v>37611</v>
          </cell>
          <cell r="M39" t="str">
            <v>Калининский</v>
          </cell>
        </row>
        <row r="40">
          <cell r="A40">
            <v>5</v>
          </cell>
          <cell r="B40" t="str">
            <v>Черный щебень-17 км</v>
          </cell>
          <cell r="C40" t="str">
            <v>т</v>
          </cell>
          <cell r="D40">
            <v>826</v>
          </cell>
          <cell r="E40">
            <v>1.69</v>
          </cell>
          <cell r="F40">
            <v>1395.94</v>
          </cell>
          <cell r="G40">
            <v>20.59</v>
          </cell>
          <cell r="H40">
            <v>17007.34</v>
          </cell>
          <cell r="I40">
            <v>12.183431952662721</v>
          </cell>
          <cell r="J40">
            <v>15611.4</v>
          </cell>
          <cell r="M40" t="str">
            <v>Калининский</v>
          </cell>
        </row>
        <row r="41">
          <cell r="A41">
            <v>6</v>
          </cell>
          <cell r="C41" t="str">
            <v>т</v>
          </cell>
          <cell r="H41">
            <v>0</v>
          </cell>
          <cell r="I41" t="e">
            <v>#DIV/0!</v>
          </cell>
          <cell r="J41">
            <v>0</v>
          </cell>
          <cell r="M41" t="str">
            <v>Калининский</v>
          </cell>
        </row>
        <row r="42">
          <cell r="A42">
            <v>7</v>
          </cell>
          <cell r="C42" t="str">
            <v>т</v>
          </cell>
          <cell r="F42">
            <v>0</v>
          </cell>
          <cell r="H42">
            <v>0</v>
          </cell>
          <cell r="I42" t="e">
            <v>#DIV/0!</v>
          </cell>
          <cell r="J42">
            <v>0</v>
          </cell>
          <cell r="M42" t="str">
            <v>Калининский</v>
          </cell>
        </row>
        <row r="43">
          <cell r="A43">
            <v>8</v>
          </cell>
          <cell r="C43" t="str">
            <v>т</v>
          </cell>
          <cell r="F43">
            <v>0</v>
          </cell>
          <cell r="H43">
            <v>0</v>
          </cell>
          <cell r="I43" t="e">
            <v>#DIV/0!</v>
          </cell>
          <cell r="J43">
            <v>0</v>
          </cell>
          <cell r="M43" t="str">
            <v>Калининский</v>
          </cell>
        </row>
        <row r="44">
          <cell r="A44">
            <v>9</v>
          </cell>
          <cell r="C44" t="str">
            <v>т</v>
          </cell>
          <cell r="F44">
            <v>0</v>
          </cell>
          <cell r="H44">
            <v>0</v>
          </cell>
          <cell r="I44" t="e">
            <v>#DIV/0!</v>
          </cell>
          <cell r="J44">
            <v>0</v>
          </cell>
          <cell r="M44" t="str">
            <v>Калининский</v>
          </cell>
        </row>
        <row r="45">
          <cell r="A45">
            <v>10</v>
          </cell>
          <cell r="C45" t="str">
            <v>т</v>
          </cell>
          <cell r="F45">
            <v>0</v>
          </cell>
          <cell r="H45">
            <v>0</v>
          </cell>
          <cell r="I45" t="e">
            <v>#DIV/0!</v>
          </cell>
          <cell r="J45">
            <v>0</v>
          </cell>
          <cell r="M45" t="str">
            <v>Калининский</v>
          </cell>
        </row>
        <row r="46">
          <cell r="M46" t="str">
            <v>Калининский</v>
          </cell>
        </row>
        <row r="47">
          <cell r="B47" t="str">
            <v>Заготовительно-складские расходы</v>
          </cell>
          <cell r="F47">
            <v>0</v>
          </cell>
          <cell r="H47">
            <v>0</v>
          </cell>
          <cell r="I47" t="e">
            <v>#DIV/0!</v>
          </cell>
          <cell r="J47">
            <v>0</v>
          </cell>
          <cell r="M47" t="str">
            <v>Калининский</v>
          </cell>
        </row>
        <row r="48">
          <cell r="A48">
            <v>1</v>
          </cell>
          <cell r="B48" t="str">
            <v>ПГС</v>
          </cell>
          <cell r="C48" t="str">
            <v>руб</v>
          </cell>
          <cell r="E48">
            <v>12540.39</v>
          </cell>
          <cell r="F48">
            <v>0</v>
          </cell>
          <cell r="H48">
            <v>0</v>
          </cell>
          <cell r="I48" t="e">
            <v>#DIV/0!</v>
          </cell>
          <cell r="J48">
            <v>0</v>
          </cell>
          <cell r="M48" t="str">
            <v>Калининский</v>
          </cell>
        </row>
        <row r="49">
          <cell r="A49">
            <v>2</v>
          </cell>
          <cell r="B49" t="str">
            <v xml:space="preserve">Битум вязкий </v>
          </cell>
          <cell r="C49" t="str">
            <v>руб</v>
          </cell>
          <cell r="E49">
            <v>1976.3999999999999</v>
          </cell>
          <cell r="F49">
            <v>0</v>
          </cell>
          <cell r="H49">
            <v>0</v>
          </cell>
          <cell r="I49" t="e">
            <v>#DIV/0!</v>
          </cell>
          <cell r="J49">
            <v>0</v>
          </cell>
          <cell r="M49" t="str">
            <v>Калининский</v>
          </cell>
        </row>
        <row r="50">
          <cell r="A50">
            <v>3</v>
          </cell>
          <cell r="B50" t="str">
            <v>Битум жидкий</v>
          </cell>
          <cell r="C50" t="str">
            <v>руб</v>
          </cell>
          <cell r="E50">
            <v>950.55</v>
          </cell>
          <cell r="F50">
            <v>0</v>
          </cell>
          <cell r="H50">
            <v>0</v>
          </cell>
          <cell r="I50" t="e">
            <v>#DIV/0!</v>
          </cell>
          <cell r="J50">
            <v>0</v>
          </cell>
          <cell r="M50" t="str">
            <v>Калининский</v>
          </cell>
        </row>
        <row r="51">
          <cell r="A51">
            <v>4</v>
          </cell>
          <cell r="B51" t="str">
            <v>М/з а/ бетонная смесь</v>
          </cell>
          <cell r="C51" t="str">
            <v>руб</v>
          </cell>
          <cell r="E51">
            <v>32894.699999999997</v>
          </cell>
          <cell r="F51">
            <v>0</v>
          </cell>
          <cell r="H51">
            <v>0</v>
          </cell>
          <cell r="I51" t="e">
            <v>#DIV/0!</v>
          </cell>
          <cell r="J51">
            <v>0</v>
          </cell>
          <cell r="M51" t="str">
            <v>Калининский</v>
          </cell>
        </row>
        <row r="52">
          <cell r="A52">
            <v>5</v>
          </cell>
          <cell r="B52" t="str">
            <v>Черный щебень</v>
          </cell>
          <cell r="C52" t="str">
            <v>руб</v>
          </cell>
          <cell r="E52">
            <v>11968.74</v>
          </cell>
          <cell r="F52">
            <v>0</v>
          </cell>
          <cell r="H52">
            <v>0</v>
          </cell>
          <cell r="I52" t="e">
            <v>#DIV/0!</v>
          </cell>
          <cell r="J52">
            <v>0</v>
          </cell>
          <cell r="M52" t="str">
            <v>Калининский</v>
          </cell>
        </row>
        <row r="53">
          <cell r="A53">
            <v>6</v>
          </cell>
          <cell r="B53" t="str">
            <v>Прочие материалы</v>
          </cell>
          <cell r="C53" t="str">
            <v>руб</v>
          </cell>
          <cell r="E53">
            <v>27</v>
          </cell>
          <cell r="F53">
            <v>0</v>
          </cell>
          <cell r="H53">
            <v>0</v>
          </cell>
          <cell r="I53" t="e">
            <v>#DIV/0!</v>
          </cell>
          <cell r="J53">
            <v>0</v>
          </cell>
          <cell r="M53" t="str">
            <v>Калининский</v>
          </cell>
        </row>
        <row r="54">
          <cell r="A54">
            <v>7</v>
          </cell>
          <cell r="B54">
            <v>0</v>
          </cell>
          <cell r="C54" t="str">
            <v>руб</v>
          </cell>
          <cell r="E54">
            <v>0</v>
          </cell>
          <cell r="F54">
            <v>0</v>
          </cell>
          <cell r="H54">
            <v>0</v>
          </cell>
          <cell r="I54" t="e">
            <v>#DIV/0!</v>
          </cell>
          <cell r="J54">
            <v>0</v>
          </cell>
          <cell r="M54" t="str">
            <v>Калининский</v>
          </cell>
        </row>
        <row r="55">
          <cell r="A55">
            <v>8</v>
          </cell>
          <cell r="B55">
            <v>0</v>
          </cell>
          <cell r="C55" t="str">
            <v>руб</v>
          </cell>
          <cell r="E55">
            <v>0</v>
          </cell>
          <cell r="F55">
            <v>0</v>
          </cell>
          <cell r="H55">
            <v>0</v>
          </cell>
          <cell r="I55" t="e">
            <v>#DIV/0!</v>
          </cell>
          <cell r="J55">
            <v>0</v>
          </cell>
          <cell r="M55" t="str">
            <v>Калининский</v>
          </cell>
        </row>
        <row r="56">
          <cell r="A56">
            <v>9</v>
          </cell>
          <cell r="B56">
            <v>0</v>
          </cell>
          <cell r="C56" t="str">
            <v>руб</v>
          </cell>
          <cell r="E56">
            <v>0</v>
          </cell>
          <cell r="F56">
            <v>0</v>
          </cell>
          <cell r="H56">
            <v>0</v>
          </cell>
          <cell r="I56" t="e">
            <v>#DIV/0!</v>
          </cell>
          <cell r="J56">
            <v>0</v>
          </cell>
          <cell r="M56" t="str">
            <v>Калининский</v>
          </cell>
        </row>
        <row r="57">
          <cell r="A57">
            <v>10</v>
          </cell>
          <cell r="B57">
            <v>0</v>
          </cell>
          <cell r="C57" t="str">
            <v>руб</v>
          </cell>
          <cell r="E57">
            <v>0</v>
          </cell>
          <cell r="F57">
            <v>0</v>
          </cell>
          <cell r="H57">
            <v>0</v>
          </cell>
          <cell r="I57" t="e">
            <v>#DIV/0!</v>
          </cell>
          <cell r="J57">
            <v>0</v>
          </cell>
          <cell r="M57" t="str">
            <v>Калининский</v>
          </cell>
        </row>
        <row r="58">
          <cell r="M58" t="str">
            <v>Калининский</v>
          </cell>
        </row>
        <row r="59">
          <cell r="M59" t="str">
            <v>Калининский</v>
          </cell>
        </row>
        <row r="60">
          <cell r="B60" t="str">
            <v>Составил:______________________________</v>
          </cell>
          <cell r="M60" t="str">
            <v>Калининский</v>
          </cell>
        </row>
        <row r="61">
          <cell r="B61" t="str">
            <v>Начальник ТДО: ________________________</v>
          </cell>
          <cell r="M61" t="str">
            <v>Калининский</v>
          </cell>
        </row>
        <row r="62">
          <cell r="B62" t="str">
            <v>Район: Калининский \ Калининская - Новониколаевская ;  км: 11+000-17+800 ; 29+200-30+500 \ Поверхностная обработка (II вариант)</v>
          </cell>
          <cell r="K62">
            <v>97</v>
          </cell>
          <cell r="M62" t="str">
            <v>Калининский</v>
          </cell>
        </row>
        <row r="63">
          <cell r="A63" t="str">
            <v>97-1.1.</v>
          </cell>
          <cell r="B63" t="str">
            <v>Фонд заработной платы</v>
          </cell>
          <cell r="D63">
            <v>4973</v>
          </cell>
          <cell r="F63">
            <v>3029</v>
          </cell>
          <cell r="H63">
            <v>64290.657000000007</v>
          </cell>
          <cell r="I63">
            <v>21.225043578738859</v>
          </cell>
          <cell r="J63">
            <v>61261.657000000007</v>
          </cell>
          <cell r="K63">
            <v>97</v>
          </cell>
          <cell r="L63" t="str">
            <v>1.1.</v>
          </cell>
          <cell r="M63" t="str">
            <v>Калининский</v>
          </cell>
        </row>
        <row r="64">
          <cell r="A64" t="str">
            <v>97-1.1.1.</v>
          </cell>
          <cell r="B64" t="str">
            <v>Основные рабочие</v>
          </cell>
          <cell r="C64" t="str">
            <v>ч/ч</v>
          </cell>
          <cell r="D64">
            <v>3137</v>
          </cell>
          <cell r="E64">
            <v>0.55403251514185525</v>
          </cell>
          <cell r="F64">
            <v>1738</v>
          </cell>
          <cell r="G64">
            <v>12.201000000000002</v>
          </cell>
          <cell r="H64">
            <v>38274.537000000004</v>
          </cell>
          <cell r="I64">
            <v>22.022173187571923</v>
          </cell>
          <cell r="J64">
            <v>36536.537000000004</v>
          </cell>
          <cell r="K64">
            <v>97</v>
          </cell>
          <cell r="L64" t="str">
            <v>1.1.1.</v>
          </cell>
          <cell r="M64" t="str">
            <v>Калининский</v>
          </cell>
        </row>
        <row r="65">
          <cell r="A65" t="str">
            <v>97-1.1.2.</v>
          </cell>
          <cell r="B65" t="str">
            <v>Машинисты</v>
          </cell>
          <cell r="C65" t="str">
            <v>ч/ч</v>
          </cell>
          <cell r="D65">
            <v>1836</v>
          </cell>
          <cell r="E65">
            <v>0.70315904139433549</v>
          </cell>
          <cell r="F65">
            <v>1291</v>
          </cell>
          <cell r="G65">
            <v>14.17</v>
          </cell>
          <cell r="H65">
            <v>26016.12</v>
          </cell>
          <cell r="I65">
            <v>20.151913245546087</v>
          </cell>
          <cell r="J65">
            <v>24725.119999999999</v>
          </cell>
          <cell r="K65">
            <v>97</v>
          </cell>
          <cell r="L65" t="str">
            <v>1.1.2.</v>
          </cell>
          <cell r="M65" t="str">
            <v>Калининский</v>
          </cell>
        </row>
        <row r="66">
          <cell r="M66" t="str">
            <v>Калининский</v>
          </cell>
        </row>
        <row r="67">
          <cell r="A67" t="str">
            <v>97-1.2.</v>
          </cell>
          <cell r="B67" t="str">
            <v>Технические ресурсы по нормам СНиП (без зарботной платы машиниста)</v>
          </cell>
          <cell r="F67">
            <v>3125.0059999999999</v>
          </cell>
          <cell r="H67">
            <v>175448.81647999998</v>
          </cell>
          <cell r="I67">
            <v>56.143513478054118</v>
          </cell>
          <cell r="J67">
            <v>172323.81047999999</v>
          </cell>
          <cell r="K67">
            <v>97</v>
          </cell>
          <cell r="L67" t="str">
            <v>1.2.</v>
          </cell>
          <cell r="M67" t="str">
            <v>Калининский</v>
          </cell>
        </row>
        <row r="68">
          <cell r="A68">
            <v>1</v>
          </cell>
          <cell r="B68" t="str">
            <v>Автогрейдер средний</v>
          </cell>
          <cell r="C68" t="str">
            <v>м/ч</v>
          </cell>
          <cell r="D68">
            <v>84.24</v>
          </cell>
          <cell r="E68">
            <v>2.48</v>
          </cell>
          <cell r="F68">
            <v>208.9152</v>
          </cell>
          <cell r="G68">
            <v>125.03</v>
          </cell>
          <cell r="H68">
            <v>10532.527199999999</v>
          </cell>
          <cell r="I68">
            <v>50.415322580645153</v>
          </cell>
          <cell r="J68">
            <v>10323.611999999999</v>
          </cell>
          <cell r="M68" t="str">
            <v>Калининский</v>
          </cell>
        </row>
        <row r="69">
          <cell r="A69">
            <v>2</v>
          </cell>
          <cell r="B69" t="str">
            <v>Щебнераспределитель</v>
          </cell>
          <cell r="C69" t="str">
            <v>м/ч</v>
          </cell>
          <cell r="D69">
            <v>77.195999999999998</v>
          </cell>
          <cell r="E69">
            <v>4.21</v>
          </cell>
          <cell r="F69">
            <v>325</v>
          </cell>
          <cell r="G69">
            <v>86.93</v>
          </cell>
          <cell r="H69">
            <v>6710.6482800000003</v>
          </cell>
          <cell r="I69">
            <v>20.648148553846156</v>
          </cell>
          <cell r="J69">
            <v>6385.6482800000003</v>
          </cell>
          <cell r="M69" t="str">
            <v>Калининский</v>
          </cell>
        </row>
        <row r="70">
          <cell r="A70">
            <v>3</v>
          </cell>
          <cell r="B70" t="str">
            <v>Автогудронатор 3500л</v>
          </cell>
          <cell r="C70" t="str">
            <v>м/ч</v>
          </cell>
          <cell r="D70">
            <v>29.52</v>
          </cell>
          <cell r="E70">
            <v>5.99</v>
          </cell>
          <cell r="F70">
            <v>176.82480000000001</v>
          </cell>
          <cell r="G70">
            <v>77.02</v>
          </cell>
          <cell r="H70">
            <v>2273.6304</v>
          </cell>
          <cell r="I70">
            <v>12.858096828046744</v>
          </cell>
          <cell r="J70">
            <v>2096.8056000000001</v>
          </cell>
          <cell r="M70" t="str">
            <v>Калининский</v>
          </cell>
        </row>
        <row r="71">
          <cell r="A71">
            <v>4</v>
          </cell>
          <cell r="B71" t="str">
            <v>Машина поливомоечная</v>
          </cell>
          <cell r="C71" t="str">
            <v>м/ч</v>
          </cell>
          <cell r="D71">
            <v>27.936</v>
          </cell>
          <cell r="E71">
            <v>6.16</v>
          </cell>
          <cell r="F71">
            <v>172.08575999999999</v>
          </cell>
          <cell r="G71">
            <v>197.6</v>
          </cell>
          <cell r="H71">
            <v>5520.1535999999996</v>
          </cell>
          <cell r="I71">
            <v>32.077922077922075</v>
          </cell>
          <cell r="J71">
            <v>5348.0678399999997</v>
          </cell>
          <cell r="M71" t="str">
            <v>Калининский</v>
          </cell>
        </row>
        <row r="72">
          <cell r="A72">
            <v>5</v>
          </cell>
          <cell r="B72" t="str">
            <v xml:space="preserve">Каток  самоходный гладкий 5 тн </v>
          </cell>
          <cell r="C72" t="str">
            <v>м/ч</v>
          </cell>
          <cell r="D72">
            <v>460.63200000000001</v>
          </cell>
          <cell r="E72">
            <v>1.81</v>
          </cell>
          <cell r="F72">
            <v>833.74392</v>
          </cell>
          <cell r="G72">
            <v>80.16</v>
          </cell>
          <cell r="H72">
            <v>36924.261119999996</v>
          </cell>
          <cell r="I72">
            <v>44.28729281767955</v>
          </cell>
          <cell r="J72">
            <v>36090.517199999995</v>
          </cell>
          <cell r="M72" t="str">
            <v>Калининский</v>
          </cell>
        </row>
        <row r="73">
          <cell r="A73">
            <v>6</v>
          </cell>
          <cell r="B73" t="str">
            <v xml:space="preserve">Каток вальцевый  10 тн </v>
          </cell>
          <cell r="C73" t="str">
            <v>м/ч</v>
          </cell>
          <cell r="D73">
            <v>705.40800000000002</v>
          </cell>
          <cell r="E73">
            <v>1.69</v>
          </cell>
          <cell r="F73">
            <v>680</v>
          </cell>
          <cell r="G73">
            <v>117.14</v>
          </cell>
          <cell r="H73">
            <v>82631.493119999999</v>
          </cell>
          <cell r="I73">
            <v>121.51690164705882</v>
          </cell>
          <cell r="J73">
            <v>81951.493119999999</v>
          </cell>
          <cell r="M73" t="str">
            <v>Калининский</v>
          </cell>
        </row>
        <row r="74">
          <cell r="A74">
            <v>7</v>
          </cell>
          <cell r="B74" t="str">
            <v>Укладчик а/бетона</v>
          </cell>
          <cell r="C74" t="str">
            <v>м/ч</v>
          </cell>
          <cell r="D74">
            <v>158.93999999999997</v>
          </cell>
          <cell r="E74">
            <v>2.29</v>
          </cell>
          <cell r="F74">
            <v>364</v>
          </cell>
          <cell r="G74">
            <v>148.81</v>
          </cell>
          <cell r="H74">
            <v>23651.861399999994</v>
          </cell>
          <cell r="I74">
            <v>64.977641208791198</v>
          </cell>
          <cell r="J74">
            <v>23287.861399999994</v>
          </cell>
          <cell r="M74" t="str">
            <v>Калининский</v>
          </cell>
        </row>
        <row r="75">
          <cell r="A75">
            <v>8</v>
          </cell>
          <cell r="B75" t="str">
            <v>Пневмокаток 18тн</v>
          </cell>
          <cell r="C75" t="str">
            <v>м/ч</v>
          </cell>
          <cell r="D75">
            <v>12.96</v>
          </cell>
          <cell r="E75">
            <v>4.88</v>
          </cell>
          <cell r="F75">
            <v>63.244800000000005</v>
          </cell>
          <cell r="G75">
            <v>94.73</v>
          </cell>
          <cell r="H75">
            <v>1227.7008000000001</v>
          </cell>
          <cell r="I75">
            <v>19.41188524590164</v>
          </cell>
          <cell r="J75">
            <v>1164.4560000000001</v>
          </cell>
          <cell r="M75" t="str">
            <v>Калининский</v>
          </cell>
        </row>
        <row r="76">
          <cell r="A76">
            <v>9</v>
          </cell>
          <cell r="B76" t="str">
            <v>Автогудронатор 7000 л</v>
          </cell>
          <cell r="C76" t="str">
            <v>м/ч</v>
          </cell>
          <cell r="D76">
            <v>15.815999999999999</v>
          </cell>
          <cell r="E76">
            <v>7.22</v>
          </cell>
          <cell r="F76">
            <v>114.19151999999998</v>
          </cell>
          <cell r="G76">
            <v>141.41</v>
          </cell>
          <cell r="H76">
            <v>2236.5405599999999</v>
          </cell>
          <cell r="I76">
            <v>19.585872576177287</v>
          </cell>
          <cell r="J76">
            <v>2122.3490400000001</v>
          </cell>
          <cell r="M76" t="str">
            <v>Калининский</v>
          </cell>
        </row>
        <row r="77">
          <cell r="A77">
            <v>10</v>
          </cell>
          <cell r="B77" t="str">
            <v>Прочие машины</v>
          </cell>
          <cell r="C77" t="str">
            <v>руб</v>
          </cell>
          <cell r="D77">
            <v>187</v>
          </cell>
          <cell r="E77">
            <v>1</v>
          </cell>
          <cell r="F77">
            <v>187</v>
          </cell>
          <cell r="G77">
            <v>20</v>
          </cell>
          <cell r="H77">
            <v>3740</v>
          </cell>
          <cell r="I77">
            <v>20</v>
          </cell>
          <cell r="J77">
            <v>3553</v>
          </cell>
          <cell r="M77" t="str">
            <v>Калининский</v>
          </cell>
        </row>
        <row r="78">
          <cell r="M78" t="str">
            <v>Калининский</v>
          </cell>
        </row>
        <row r="79">
          <cell r="A79" t="str">
            <v>97-1.3.</v>
          </cell>
          <cell r="B79" t="str">
            <v>Материалы</v>
          </cell>
          <cell r="F79">
            <v>93960.54</v>
          </cell>
          <cell r="H79">
            <v>2958439.76</v>
          </cell>
          <cell r="I79">
            <v>31.485980817053626</v>
          </cell>
          <cell r="J79">
            <v>2864479.2199999997</v>
          </cell>
          <cell r="K79">
            <v>97</v>
          </cell>
          <cell r="L79" t="str">
            <v>1.3.</v>
          </cell>
          <cell r="M79" t="str">
            <v>Калининский</v>
          </cell>
        </row>
        <row r="80">
          <cell r="B80" t="str">
            <v>Материальные ресурсы по нормам СНиП</v>
          </cell>
          <cell r="F80">
            <v>67774.299999999988</v>
          </cell>
          <cell r="H80">
            <v>2480403.56</v>
          </cell>
          <cell r="I80">
            <v>36.597995995532237</v>
          </cell>
          <cell r="J80">
            <v>2412629.2599999998</v>
          </cell>
          <cell r="M80" t="str">
            <v>Калининский</v>
          </cell>
        </row>
        <row r="81">
          <cell r="A81">
            <v>1</v>
          </cell>
          <cell r="B81" t="str">
            <v>ПГС</v>
          </cell>
          <cell r="C81" t="str">
            <v>м3</v>
          </cell>
          <cell r="D81">
            <v>1190</v>
          </cell>
          <cell r="E81">
            <v>1.9</v>
          </cell>
          <cell r="F81">
            <v>2261</v>
          </cell>
          <cell r="G81">
            <v>40.57</v>
          </cell>
          <cell r="H81">
            <v>48278.3</v>
          </cell>
          <cell r="I81">
            <v>21.352631578947371</v>
          </cell>
          <cell r="J81">
            <v>46017.3</v>
          </cell>
          <cell r="M81" t="str">
            <v>Калининский</v>
          </cell>
        </row>
        <row r="82">
          <cell r="A82">
            <v>2</v>
          </cell>
          <cell r="B82" t="str">
            <v xml:space="preserve">Битум вязкий </v>
          </cell>
          <cell r="C82" t="str">
            <v>т</v>
          </cell>
          <cell r="D82">
            <v>45</v>
          </cell>
          <cell r="E82">
            <v>65.88</v>
          </cell>
          <cell r="F82">
            <v>2964.6</v>
          </cell>
          <cell r="G82">
            <v>3528.4</v>
          </cell>
          <cell r="H82">
            <v>158778</v>
          </cell>
          <cell r="I82">
            <v>53.557984213721923</v>
          </cell>
          <cell r="J82">
            <v>155813.4</v>
          </cell>
          <cell r="M82" t="str">
            <v>Калининский</v>
          </cell>
        </row>
        <row r="83">
          <cell r="A83">
            <v>3</v>
          </cell>
          <cell r="B83" t="str">
            <v>Битум жидкий</v>
          </cell>
          <cell r="C83" t="str">
            <v>т</v>
          </cell>
          <cell r="D83">
            <v>22</v>
          </cell>
          <cell r="E83">
            <v>63.37</v>
          </cell>
          <cell r="F83">
            <v>1394.1399999999999</v>
          </cell>
          <cell r="G83">
            <v>3493.63</v>
          </cell>
          <cell r="H83">
            <v>76859.86</v>
          </cell>
          <cell r="I83">
            <v>55.130661196149603</v>
          </cell>
          <cell r="J83">
            <v>75465.72</v>
          </cell>
          <cell r="M83" t="str">
            <v>Калининский</v>
          </cell>
        </row>
        <row r="84">
          <cell r="A84">
            <v>4</v>
          </cell>
          <cell r="B84" t="str">
            <v>М/з а/ бетонная смесь</v>
          </cell>
          <cell r="C84" t="str">
            <v>т</v>
          </cell>
          <cell r="D84">
            <v>3034</v>
          </cell>
          <cell r="E84">
            <v>14.84</v>
          </cell>
          <cell r="F84">
            <v>45024.56</v>
          </cell>
          <cell r="G84">
            <v>569.5</v>
          </cell>
          <cell r="H84">
            <v>1727863</v>
          </cell>
          <cell r="I84">
            <v>38.376010781671162</v>
          </cell>
          <cell r="J84">
            <v>1682838.44</v>
          </cell>
          <cell r="M84" t="str">
            <v>Калининский</v>
          </cell>
        </row>
        <row r="85">
          <cell r="A85">
            <v>5</v>
          </cell>
          <cell r="B85" t="str">
            <v>черный щебень</v>
          </cell>
          <cell r="C85" t="str">
            <v>т</v>
          </cell>
          <cell r="D85">
            <v>1255</v>
          </cell>
          <cell r="E85">
            <v>12.8</v>
          </cell>
          <cell r="F85">
            <v>16064</v>
          </cell>
          <cell r="G85">
            <v>372.88</v>
          </cell>
          <cell r="H85">
            <v>467964.4</v>
          </cell>
          <cell r="I85">
            <v>29.131250000000001</v>
          </cell>
          <cell r="J85">
            <v>451900.4</v>
          </cell>
          <cell r="M85" t="str">
            <v>Калининский</v>
          </cell>
        </row>
        <row r="86">
          <cell r="A86">
            <v>6</v>
          </cell>
          <cell r="B86" t="str">
            <v>Прочие материалы</v>
          </cell>
          <cell r="C86" t="str">
            <v>руб.</v>
          </cell>
          <cell r="D86">
            <v>66</v>
          </cell>
          <cell r="E86">
            <v>1</v>
          </cell>
          <cell r="F86">
            <v>66</v>
          </cell>
          <cell r="G86">
            <v>10</v>
          </cell>
          <cell r="H86">
            <v>660</v>
          </cell>
          <cell r="I86">
            <v>10</v>
          </cell>
          <cell r="J86">
            <v>594</v>
          </cell>
          <cell r="M86" t="str">
            <v>Калининский</v>
          </cell>
        </row>
        <row r="87">
          <cell r="A87">
            <v>7</v>
          </cell>
          <cell r="F87">
            <v>0</v>
          </cell>
          <cell r="H87">
            <v>0</v>
          </cell>
          <cell r="I87" t="e">
            <v>#DIV/0!</v>
          </cell>
          <cell r="J87">
            <v>0</v>
          </cell>
          <cell r="M87" t="str">
            <v>Калининский</v>
          </cell>
        </row>
        <row r="88">
          <cell r="A88">
            <v>8</v>
          </cell>
          <cell r="F88">
            <v>0</v>
          </cell>
          <cell r="H88">
            <v>0</v>
          </cell>
          <cell r="I88" t="e">
            <v>#DIV/0!</v>
          </cell>
          <cell r="J88">
            <v>0</v>
          </cell>
          <cell r="M88" t="str">
            <v>Калининский</v>
          </cell>
        </row>
        <row r="89">
          <cell r="A89">
            <v>9</v>
          </cell>
          <cell r="F89">
            <v>0</v>
          </cell>
          <cell r="H89">
            <v>0</v>
          </cell>
          <cell r="I89" t="e">
            <v>#DIV/0!</v>
          </cell>
          <cell r="J89">
            <v>0</v>
          </cell>
          <cell r="M89" t="str">
            <v>Калининский</v>
          </cell>
        </row>
        <row r="90">
          <cell r="A90">
            <v>10</v>
          </cell>
          <cell r="F90">
            <v>0</v>
          </cell>
          <cell r="H90">
            <v>0</v>
          </cell>
          <cell r="I90" t="e">
            <v>#DIV/0!</v>
          </cell>
          <cell r="J90">
            <v>0</v>
          </cell>
          <cell r="M90" t="str">
            <v>Калининский</v>
          </cell>
        </row>
        <row r="91">
          <cell r="M91" t="str">
            <v>Калининский</v>
          </cell>
        </row>
        <row r="92">
          <cell r="B92" t="str">
            <v>Транспортировка материалов, т (вид транспорта, км)</v>
          </cell>
          <cell r="F92">
            <v>26186.240000000002</v>
          </cell>
          <cell r="H92">
            <v>478036.19999999995</v>
          </cell>
          <cell r="I92">
            <v>18.255243975461919</v>
          </cell>
          <cell r="J92">
            <v>451849.95999999996</v>
          </cell>
          <cell r="M92" t="str">
            <v>Калининский</v>
          </cell>
        </row>
        <row r="93">
          <cell r="A93">
            <v>1</v>
          </cell>
          <cell r="B93" t="str">
            <v>ПГС - 163 км</v>
          </cell>
          <cell r="C93" t="str">
            <v>т</v>
          </cell>
          <cell r="D93">
            <v>2142</v>
          </cell>
          <cell r="E93">
            <v>7.82</v>
          </cell>
          <cell r="F93">
            <v>16750.440000000002</v>
          </cell>
          <cell r="G93">
            <v>160.69999999999999</v>
          </cell>
          <cell r="H93">
            <v>344219.39999999997</v>
          </cell>
          <cell r="I93">
            <v>20.549872122762142</v>
          </cell>
          <cell r="J93">
            <v>327468.95999999996</v>
          </cell>
          <cell r="M93" t="str">
            <v>Калининский</v>
          </cell>
        </row>
        <row r="94">
          <cell r="A94">
            <v>2</v>
          </cell>
          <cell r="B94" t="str">
            <v>Битум вязкий -66 км</v>
          </cell>
          <cell r="C94" t="str">
            <v>т</v>
          </cell>
          <cell r="D94">
            <v>0</v>
          </cell>
          <cell r="F94">
            <v>0</v>
          </cell>
          <cell r="G94">
            <v>121.72800000000001</v>
          </cell>
          <cell r="H94">
            <v>0</v>
          </cell>
          <cell r="I94" t="e">
            <v>#DIV/0!</v>
          </cell>
          <cell r="J94">
            <v>0</v>
          </cell>
          <cell r="M94" t="str">
            <v>Калининский</v>
          </cell>
        </row>
        <row r="95">
          <cell r="A95">
            <v>3</v>
          </cell>
          <cell r="B95" t="str">
            <v>Битум жидкий-66 км</v>
          </cell>
          <cell r="C95" t="str">
            <v>т</v>
          </cell>
          <cell r="D95">
            <v>0</v>
          </cell>
          <cell r="F95">
            <v>0</v>
          </cell>
          <cell r="G95">
            <v>121.72800000000001</v>
          </cell>
          <cell r="H95">
            <v>0</v>
          </cell>
          <cell r="I95" t="e">
            <v>#DIV/0!</v>
          </cell>
          <cell r="J95">
            <v>0</v>
          </cell>
          <cell r="M95" t="str">
            <v>Калининский</v>
          </cell>
        </row>
        <row r="96">
          <cell r="A96">
            <v>4</v>
          </cell>
          <cell r="B96" t="str">
            <v>М/з а/ бетонная смесь -26 км</v>
          </cell>
          <cell r="C96" t="str">
            <v>т</v>
          </cell>
          <cell r="D96">
            <v>3034</v>
          </cell>
          <cell r="E96">
            <v>2.2000000000000002</v>
          </cell>
          <cell r="F96">
            <v>6674.8</v>
          </cell>
          <cell r="G96">
            <v>31.2</v>
          </cell>
          <cell r="H96">
            <v>94660.800000000003</v>
          </cell>
          <cell r="I96">
            <v>14.181818181818182</v>
          </cell>
          <cell r="J96">
            <v>87986</v>
          </cell>
          <cell r="M96" t="str">
            <v>Калининский</v>
          </cell>
        </row>
        <row r="97">
          <cell r="A97">
            <v>5</v>
          </cell>
          <cell r="B97" t="str">
            <v>Черный щебень-26 км</v>
          </cell>
          <cell r="C97" t="str">
            <v>т</v>
          </cell>
          <cell r="D97">
            <v>1255</v>
          </cell>
          <cell r="E97">
            <v>2.2000000000000002</v>
          </cell>
          <cell r="F97">
            <v>2761</v>
          </cell>
          <cell r="G97">
            <v>31.2</v>
          </cell>
          <cell r="H97">
            <v>39156</v>
          </cell>
          <cell r="I97">
            <v>14.181818181818182</v>
          </cell>
          <cell r="J97">
            <v>36395</v>
          </cell>
          <cell r="M97" t="str">
            <v>Калининский</v>
          </cell>
        </row>
        <row r="98">
          <cell r="A98">
            <v>6</v>
          </cell>
          <cell r="C98" t="str">
            <v>т</v>
          </cell>
          <cell r="H98">
            <v>0</v>
          </cell>
          <cell r="I98" t="e">
            <v>#DIV/0!</v>
          </cell>
          <cell r="J98">
            <v>0</v>
          </cell>
          <cell r="M98" t="str">
            <v>Калининский</v>
          </cell>
        </row>
        <row r="99">
          <cell r="A99">
            <v>7</v>
          </cell>
          <cell r="C99" t="str">
            <v>т</v>
          </cell>
          <cell r="F99">
            <v>0</v>
          </cell>
          <cell r="H99">
            <v>0</v>
          </cell>
          <cell r="I99" t="e">
            <v>#DIV/0!</v>
          </cell>
          <cell r="J99">
            <v>0</v>
          </cell>
          <cell r="M99" t="str">
            <v>Калининский</v>
          </cell>
        </row>
        <row r="100">
          <cell r="A100">
            <v>8</v>
          </cell>
          <cell r="C100" t="str">
            <v>т</v>
          </cell>
          <cell r="F100">
            <v>0</v>
          </cell>
          <cell r="H100">
            <v>0</v>
          </cell>
          <cell r="I100" t="e">
            <v>#DIV/0!</v>
          </cell>
          <cell r="J100">
            <v>0</v>
          </cell>
          <cell r="M100" t="str">
            <v>Калининский</v>
          </cell>
        </row>
        <row r="101">
          <cell r="A101">
            <v>9</v>
          </cell>
          <cell r="C101" t="str">
            <v>т</v>
          </cell>
          <cell r="F101">
            <v>0</v>
          </cell>
          <cell r="H101">
            <v>0</v>
          </cell>
          <cell r="I101" t="e">
            <v>#DIV/0!</v>
          </cell>
          <cell r="J101">
            <v>0</v>
          </cell>
          <cell r="M101" t="str">
            <v>Калининский</v>
          </cell>
        </row>
        <row r="102">
          <cell r="A102">
            <v>10</v>
          </cell>
          <cell r="C102" t="str">
            <v>т</v>
          </cell>
          <cell r="F102">
            <v>0</v>
          </cell>
          <cell r="H102">
            <v>0</v>
          </cell>
          <cell r="I102" t="e">
            <v>#DIV/0!</v>
          </cell>
          <cell r="J102">
            <v>0</v>
          </cell>
          <cell r="M102" t="str">
            <v>Калининский</v>
          </cell>
        </row>
        <row r="103">
          <cell r="M103" t="str">
            <v>Калининский</v>
          </cell>
        </row>
        <row r="104">
          <cell r="B104" t="str">
            <v>Заготовительно-складские расходы</v>
          </cell>
          <cell r="F104">
            <v>0</v>
          </cell>
          <cell r="H104">
            <v>0</v>
          </cell>
          <cell r="I104" t="e">
            <v>#DIV/0!</v>
          </cell>
          <cell r="J104">
            <v>0</v>
          </cell>
          <cell r="M104" t="str">
            <v>Калининский</v>
          </cell>
        </row>
        <row r="105">
          <cell r="A105">
            <v>1</v>
          </cell>
          <cell r="B105" t="str">
            <v>ПГС</v>
          </cell>
          <cell r="C105" t="str">
            <v>руб</v>
          </cell>
          <cell r="E105">
            <v>19011.440000000002</v>
          </cell>
          <cell r="F105">
            <v>0</v>
          </cell>
          <cell r="H105">
            <v>0</v>
          </cell>
          <cell r="I105" t="e">
            <v>#DIV/0!</v>
          </cell>
          <cell r="J105">
            <v>0</v>
          </cell>
          <cell r="M105" t="str">
            <v>Калининский</v>
          </cell>
        </row>
        <row r="106">
          <cell r="A106">
            <v>2</v>
          </cell>
          <cell r="B106" t="str">
            <v xml:space="preserve">Битум вязкий </v>
          </cell>
          <cell r="C106" t="str">
            <v>руб</v>
          </cell>
          <cell r="E106">
            <v>2964.6</v>
          </cell>
          <cell r="F106">
            <v>0</v>
          </cell>
          <cell r="H106">
            <v>0</v>
          </cell>
          <cell r="I106" t="e">
            <v>#DIV/0!</v>
          </cell>
          <cell r="J106">
            <v>0</v>
          </cell>
          <cell r="M106" t="str">
            <v>Калининский</v>
          </cell>
        </row>
        <row r="107">
          <cell r="A107">
            <v>3</v>
          </cell>
          <cell r="B107" t="str">
            <v>Битум жидкий</v>
          </cell>
          <cell r="C107" t="str">
            <v>руб</v>
          </cell>
          <cell r="E107">
            <v>1394.1399999999999</v>
          </cell>
          <cell r="F107">
            <v>0</v>
          </cell>
          <cell r="H107">
            <v>0</v>
          </cell>
          <cell r="I107" t="e">
            <v>#DIV/0!</v>
          </cell>
          <cell r="J107">
            <v>0</v>
          </cell>
          <cell r="M107" t="str">
            <v>Калининский</v>
          </cell>
        </row>
        <row r="108">
          <cell r="A108">
            <v>4</v>
          </cell>
          <cell r="B108" t="str">
            <v>М/з а/ бетонная смесь</v>
          </cell>
          <cell r="C108" t="str">
            <v>руб</v>
          </cell>
          <cell r="E108">
            <v>51699.360000000001</v>
          </cell>
          <cell r="F108">
            <v>0</v>
          </cell>
          <cell r="H108">
            <v>0</v>
          </cell>
          <cell r="I108" t="e">
            <v>#DIV/0!</v>
          </cell>
          <cell r="J108">
            <v>0</v>
          </cell>
          <cell r="M108" t="str">
            <v>Калининский</v>
          </cell>
        </row>
        <row r="109">
          <cell r="A109">
            <v>5</v>
          </cell>
          <cell r="B109" t="str">
            <v>черный щебень</v>
          </cell>
          <cell r="C109" t="str">
            <v>руб</v>
          </cell>
          <cell r="E109">
            <v>18825</v>
          </cell>
          <cell r="F109">
            <v>0</v>
          </cell>
          <cell r="H109">
            <v>0</v>
          </cell>
          <cell r="I109" t="e">
            <v>#DIV/0!</v>
          </cell>
          <cell r="J109">
            <v>0</v>
          </cell>
          <cell r="M109" t="str">
            <v>Калининский</v>
          </cell>
        </row>
        <row r="110">
          <cell r="A110">
            <v>6</v>
          </cell>
          <cell r="B110" t="str">
            <v>Прочие материалы</v>
          </cell>
          <cell r="C110" t="str">
            <v>руб</v>
          </cell>
          <cell r="E110">
            <v>66</v>
          </cell>
          <cell r="F110">
            <v>0</v>
          </cell>
          <cell r="H110">
            <v>0</v>
          </cell>
          <cell r="I110" t="e">
            <v>#DIV/0!</v>
          </cell>
          <cell r="J110">
            <v>0</v>
          </cell>
          <cell r="M110" t="str">
            <v>Калининский</v>
          </cell>
        </row>
        <row r="111">
          <cell r="A111">
            <v>7</v>
          </cell>
          <cell r="B111">
            <v>0</v>
          </cell>
          <cell r="C111" t="str">
            <v>руб</v>
          </cell>
          <cell r="E111">
            <v>0</v>
          </cell>
          <cell r="F111">
            <v>0</v>
          </cell>
          <cell r="H111">
            <v>0</v>
          </cell>
          <cell r="I111" t="e">
            <v>#DIV/0!</v>
          </cell>
          <cell r="J111">
            <v>0</v>
          </cell>
          <cell r="M111" t="str">
            <v>Калининский</v>
          </cell>
        </row>
        <row r="112">
          <cell r="A112">
            <v>8</v>
          </cell>
          <cell r="B112">
            <v>0</v>
          </cell>
          <cell r="C112" t="str">
            <v>руб</v>
          </cell>
          <cell r="E112">
            <v>0</v>
          </cell>
          <cell r="F112">
            <v>0</v>
          </cell>
          <cell r="H112">
            <v>0</v>
          </cell>
          <cell r="I112" t="e">
            <v>#DIV/0!</v>
          </cell>
          <cell r="J112">
            <v>0</v>
          </cell>
          <cell r="M112" t="str">
            <v>Калининский</v>
          </cell>
        </row>
        <row r="113">
          <cell r="A113">
            <v>9</v>
          </cell>
          <cell r="B113">
            <v>0</v>
          </cell>
          <cell r="C113" t="str">
            <v>руб</v>
          </cell>
          <cell r="E113">
            <v>0</v>
          </cell>
          <cell r="F113">
            <v>0</v>
          </cell>
          <cell r="H113">
            <v>0</v>
          </cell>
          <cell r="I113" t="e">
            <v>#DIV/0!</v>
          </cell>
          <cell r="J113">
            <v>0</v>
          </cell>
          <cell r="M113" t="str">
            <v>Калининский</v>
          </cell>
        </row>
        <row r="114">
          <cell r="A114">
            <v>10</v>
          </cell>
          <cell r="B114">
            <v>0</v>
          </cell>
          <cell r="C114" t="str">
            <v>руб</v>
          </cell>
          <cell r="E114">
            <v>0</v>
          </cell>
          <cell r="F114">
            <v>0</v>
          </cell>
          <cell r="H114">
            <v>0</v>
          </cell>
          <cell r="I114" t="e">
            <v>#DIV/0!</v>
          </cell>
          <cell r="J114">
            <v>0</v>
          </cell>
          <cell r="M114" t="str">
            <v>Калининский</v>
          </cell>
        </row>
        <row r="115">
          <cell r="M115" t="str">
            <v>Калининский</v>
          </cell>
        </row>
        <row r="116">
          <cell r="M116" t="str">
            <v>Калининский</v>
          </cell>
        </row>
        <row r="117">
          <cell r="B117" t="str">
            <v>Составил:______________________________</v>
          </cell>
          <cell r="M117" t="str">
            <v>Калининский</v>
          </cell>
        </row>
        <row r="118">
          <cell r="M118" t="str">
            <v>Калининский</v>
          </cell>
        </row>
        <row r="119">
          <cell r="B119" t="str">
            <v>Начальник ТДО: ________________________</v>
          </cell>
        </row>
        <row r="120">
          <cell r="B120" t="str">
            <v>Район: Калининский \  Нововеличковская-Долиновское ;  км: 10+170-12+560 \ Поверхностная обработка (II вариант)</v>
          </cell>
          <cell r="K120">
            <v>98</v>
          </cell>
          <cell r="M120" t="str">
            <v>Калининский</v>
          </cell>
        </row>
        <row r="121">
          <cell r="A121" t="str">
            <v>98-1.1.</v>
          </cell>
          <cell r="B121" t="str">
            <v>Фонд заработной платы</v>
          </cell>
          <cell r="D121">
            <v>1098</v>
          </cell>
          <cell r="F121">
            <v>669</v>
          </cell>
          <cell r="H121">
            <v>14314.61</v>
          </cell>
          <cell r="I121">
            <v>21.397025411061286</v>
          </cell>
          <cell r="J121">
            <v>13645.61</v>
          </cell>
          <cell r="K121">
            <v>98</v>
          </cell>
          <cell r="L121" t="str">
            <v>1.1.</v>
          </cell>
          <cell r="M121" t="str">
            <v>Калининский</v>
          </cell>
        </row>
        <row r="122">
          <cell r="A122" t="str">
            <v>98-1.1.1.</v>
          </cell>
          <cell r="B122" t="str">
            <v>Основные рабочие</v>
          </cell>
          <cell r="C122" t="str">
            <v>ч/ч</v>
          </cell>
          <cell r="D122">
            <v>695</v>
          </cell>
          <cell r="E122">
            <v>0.55539568345323742</v>
          </cell>
          <cell r="F122">
            <v>386</v>
          </cell>
          <cell r="G122">
            <v>12.38</v>
          </cell>
          <cell r="H122">
            <v>8604.1</v>
          </cell>
          <cell r="I122">
            <v>22.29041450777202</v>
          </cell>
          <cell r="J122">
            <v>8218.1</v>
          </cell>
          <cell r="K122">
            <v>98</v>
          </cell>
          <cell r="L122" t="str">
            <v>1.1.1.</v>
          </cell>
          <cell r="M122" t="str">
            <v>Калининский</v>
          </cell>
        </row>
        <row r="123">
          <cell r="A123" t="str">
            <v>98-1.1.2.</v>
          </cell>
          <cell r="B123" t="str">
            <v>Машинисты</v>
          </cell>
          <cell r="C123" t="str">
            <v>ч/ч</v>
          </cell>
          <cell r="D123">
            <v>403</v>
          </cell>
          <cell r="E123">
            <v>0.70199999999999996</v>
          </cell>
          <cell r="F123">
            <v>283</v>
          </cell>
          <cell r="G123">
            <v>14.17</v>
          </cell>
          <cell r="H123">
            <v>5710.51</v>
          </cell>
          <cell r="I123">
            <v>20.178480565371025</v>
          </cell>
          <cell r="J123">
            <v>5427.51</v>
          </cell>
          <cell r="K123">
            <v>98</v>
          </cell>
          <cell r="L123" t="str">
            <v>1.1.2.</v>
          </cell>
          <cell r="M123" t="str">
            <v>Калининский</v>
          </cell>
        </row>
        <row r="124">
          <cell r="M124" t="str">
            <v>Калининский</v>
          </cell>
        </row>
        <row r="125">
          <cell r="A125" t="str">
            <v>98-1.2.</v>
          </cell>
          <cell r="B125" t="str">
            <v>Технические ресурсы по нормам СНиП (без зарботной платы машиниста)</v>
          </cell>
          <cell r="F125">
            <v>681</v>
          </cell>
          <cell r="H125">
            <v>32591.996979999996</v>
          </cell>
          <cell r="I125">
            <v>47.859026402349478</v>
          </cell>
          <cell r="J125">
            <v>31910.891900000002</v>
          </cell>
          <cell r="K125">
            <v>98</v>
          </cell>
          <cell r="L125" t="str">
            <v>1.2.</v>
          </cell>
          <cell r="M125" t="str">
            <v>Калининский</v>
          </cell>
        </row>
        <row r="126">
          <cell r="A126">
            <v>1</v>
          </cell>
          <cell r="B126" t="str">
            <v>Автогрейдер средний</v>
          </cell>
          <cell r="C126" t="str">
            <v>м/ч</v>
          </cell>
          <cell r="D126">
            <v>16.850000000000001</v>
          </cell>
          <cell r="E126">
            <v>2.48</v>
          </cell>
          <cell r="F126">
            <v>41.788000000000004</v>
          </cell>
          <cell r="G126">
            <v>125.03</v>
          </cell>
          <cell r="H126">
            <v>2106.7555000000002</v>
          </cell>
          <cell r="I126">
            <v>50.41532258064516</v>
          </cell>
          <cell r="J126">
            <v>2064.9675000000002</v>
          </cell>
          <cell r="M126" t="str">
            <v>Калининский</v>
          </cell>
        </row>
        <row r="127">
          <cell r="A127">
            <v>2</v>
          </cell>
          <cell r="B127" t="str">
            <v>Щебнераспределитель</v>
          </cell>
          <cell r="C127" t="str">
            <v>м/ч</v>
          </cell>
          <cell r="D127">
            <v>12.6</v>
          </cell>
          <cell r="E127">
            <v>4.21</v>
          </cell>
          <cell r="F127">
            <v>53.045999999999999</v>
          </cell>
          <cell r="G127">
            <v>86.93</v>
          </cell>
          <cell r="H127">
            <v>1095.318</v>
          </cell>
          <cell r="I127">
            <v>20.648456057007127</v>
          </cell>
          <cell r="J127">
            <v>1042.2719999999999</v>
          </cell>
          <cell r="M127" t="str">
            <v>Калининский</v>
          </cell>
        </row>
        <row r="128">
          <cell r="A128">
            <v>3</v>
          </cell>
          <cell r="B128" t="str">
            <v>Автогудронатор 3500л</v>
          </cell>
          <cell r="C128" t="str">
            <v>м/ч</v>
          </cell>
          <cell r="D128">
            <v>7.3079999999999998</v>
          </cell>
          <cell r="E128">
            <v>5.99</v>
          </cell>
          <cell r="F128">
            <v>43.774920000000002</v>
          </cell>
          <cell r="G128">
            <v>77.02</v>
          </cell>
          <cell r="H128">
            <v>562.8621599999999</v>
          </cell>
          <cell r="I128">
            <v>12.858096828046742</v>
          </cell>
          <cell r="J128">
            <v>519.08723999999995</v>
          </cell>
          <cell r="M128" t="str">
            <v>Калининский</v>
          </cell>
        </row>
        <row r="129">
          <cell r="A129">
            <v>4</v>
          </cell>
          <cell r="B129" t="str">
            <v>Машина поливомоечная</v>
          </cell>
          <cell r="C129" t="str">
            <v>м/ч</v>
          </cell>
          <cell r="D129">
            <v>5.5919999999999996</v>
          </cell>
          <cell r="E129">
            <v>6.16</v>
          </cell>
          <cell r="F129">
            <v>34.446719999999999</v>
          </cell>
          <cell r="G129">
            <v>197.6</v>
          </cell>
          <cell r="H129">
            <v>1104.9792</v>
          </cell>
          <cell r="I129">
            <v>32.077922077922075</v>
          </cell>
          <cell r="J129">
            <v>1070.5324800000001</v>
          </cell>
          <cell r="M129" t="str">
            <v>Калининский</v>
          </cell>
        </row>
        <row r="130">
          <cell r="A130">
            <v>5</v>
          </cell>
          <cell r="B130" t="str">
            <v xml:space="preserve">Каток  самоходный гладкий 5 тн </v>
          </cell>
          <cell r="C130" t="str">
            <v>м/ч</v>
          </cell>
          <cell r="D130">
            <v>96.155999999999992</v>
          </cell>
          <cell r="E130">
            <v>1.81</v>
          </cell>
          <cell r="F130">
            <v>174.04236</v>
          </cell>
          <cell r="G130">
            <v>80.16</v>
          </cell>
          <cell r="H130">
            <v>7707.864959999999</v>
          </cell>
          <cell r="I130">
            <v>44.28729281767955</v>
          </cell>
          <cell r="J130">
            <v>7533.8225999999986</v>
          </cell>
          <cell r="M130" t="str">
            <v>Калининский</v>
          </cell>
        </row>
        <row r="131">
          <cell r="A131">
            <v>6</v>
          </cell>
          <cell r="B131" t="str">
            <v xml:space="preserve">Каток вальцевый  10 тн </v>
          </cell>
          <cell r="C131" t="str">
            <v>м/ч</v>
          </cell>
          <cell r="D131">
            <v>126.96</v>
          </cell>
          <cell r="E131">
            <v>1.69</v>
          </cell>
          <cell r="F131">
            <v>214</v>
          </cell>
          <cell r="G131">
            <v>117.14</v>
          </cell>
          <cell r="H131">
            <v>14872.0944</v>
          </cell>
          <cell r="I131">
            <v>69.49576822429907</v>
          </cell>
          <cell r="J131">
            <v>14658.0944</v>
          </cell>
          <cell r="M131" t="str">
            <v>Калининский</v>
          </cell>
        </row>
        <row r="132">
          <cell r="A132">
            <v>7</v>
          </cell>
          <cell r="B132" t="str">
            <v>Укладчик а/бетона</v>
          </cell>
          <cell r="C132" t="str">
            <v>м/ч</v>
          </cell>
          <cell r="D132">
            <v>26.795999999999996</v>
          </cell>
          <cell r="E132">
            <v>2.29</v>
          </cell>
          <cell r="F132">
            <v>61.362839999999991</v>
          </cell>
          <cell r="G132">
            <v>148.81</v>
          </cell>
          <cell r="H132">
            <v>3987.5127599999996</v>
          </cell>
          <cell r="I132">
            <v>64.982532751091711</v>
          </cell>
          <cell r="J132">
            <v>3926.1499199999998</v>
          </cell>
          <cell r="M132" t="str">
            <v>Калининский</v>
          </cell>
        </row>
        <row r="133">
          <cell r="A133">
            <v>8</v>
          </cell>
          <cell r="B133" t="str">
            <v>Пневмокаток 18тн</v>
          </cell>
          <cell r="C133" t="str">
            <v>м/ч</v>
          </cell>
          <cell r="D133">
            <v>2.5920000000000001</v>
          </cell>
          <cell r="E133">
            <v>4.88</v>
          </cell>
          <cell r="F133">
            <v>12.648960000000001</v>
          </cell>
          <cell r="G133">
            <v>94.73</v>
          </cell>
          <cell r="H133">
            <v>245.54016000000001</v>
          </cell>
          <cell r="I133">
            <v>19.41188524590164</v>
          </cell>
          <cell r="J133">
            <v>232.89120000000003</v>
          </cell>
          <cell r="M133" t="str">
            <v>Калининский</v>
          </cell>
        </row>
        <row r="134">
          <cell r="A134">
            <v>9</v>
          </cell>
          <cell r="B134" t="str">
            <v>Автогудронатор 7000 л</v>
          </cell>
          <cell r="C134" t="str">
            <v>м/ч</v>
          </cell>
          <cell r="D134">
            <v>3.6239999999999997</v>
          </cell>
          <cell r="E134">
            <v>7.22</v>
          </cell>
          <cell r="F134">
            <v>26.165279999999996</v>
          </cell>
          <cell r="G134">
            <v>141.41</v>
          </cell>
          <cell r="H134">
            <v>512.46983999999998</v>
          </cell>
          <cell r="I134">
            <v>19.585872576177287</v>
          </cell>
          <cell r="J134">
            <v>486.30455999999998</v>
          </cell>
          <cell r="M134" t="str">
            <v>Калининский</v>
          </cell>
        </row>
        <row r="135">
          <cell r="A135">
            <v>10</v>
          </cell>
          <cell r="B135" t="str">
            <v>Прочие машины</v>
          </cell>
          <cell r="C135" t="str">
            <v>руб</v>
          </cell>
          <cell r="D135">
            <v>19.829999999999998</v>
          </cell>
          <cell r="E135">
            <v>1</v>
          </cell>
          <cell r="F135">
            <v>19.829999999999998</v>
          </cell>
          <cell r="G135">
            <v>20</v>
          </cell>
          <cell r="H135">
            <v>396.59999999999997</v>
          </cell>
          <cell r="I135">
            <v>20</v>
          </cell>
          <cell r="J135">
            <v>376.77</v>
          </cell>
          <cell r="M135" t="str">
            <v>Калининский</v>
          </cell>
        </row>
        <row r="136">
          <cell r="M136" t="str">
            <v>Калининский</v>
          </cell>
        </row>
        <row r="137">
          <cell r="A137" t="str">
            <v>98-1.3.</v>
          </cell>
          <cell r="B137" t="str">
            <v>Материалы</v>
          </cell>
          <cell r="F137">
            <v>22577.908100000001</v>
          </cell>
          <cell r="H137">
            <v>696488.94050000003</v>
          </cell>
          <cell r="I137">
            <v>30.848249422186285</v>
          </cell>
          <cell r="J137">
            <v>673911.03240000003</v>
          </cell>
          <cell r="K137">
            <v>98</v>
          </cell>
          <cell r="L137" t="str">
            <v>1.3.</v>
          </cell>
          <cell r="M137" t="str">
            <v>Калининский</v>
          </cell>
        </row>
        <row r="138">
          <cell r="B138" t="str">
            <v>Материальные ресурсы по нормам СНиП</v>
          </cell>
          <cell r="F138">
            <v>15657.734700000001</v>
          </cell>
          <cell r="H138">
            <v>570359.90049999999</v>
          </cell>
          <cell r="I138">
            <v>36.426718898232444</v>
          </cell>
          <cell r="J138">
            <v>554702.16579999996</v>
          </cell>
          <cell r="M138" t="str">
            <v>Калининский</v>
          </cell>
        </row>
        <row r="139">
          <cell r="A139">
            <v>1</v>
          </cell>
          <cell r="B139" t="str">
            <v>ПГС</v>
          </cell>
          <cell r="C139" t="str">
            <v>м3</v>
          </cell>
          <cell r="D139">
            <v>357</v>
          </cell>
          <cell r="E139">
            <v>1.9</v>
          </cell>
          <cell r="F139">
            <v>678.3</v>
          </cell>
          <cell r="G139">
            <v>40.57</v>
          </cell>
          <cell r="H139">
            <v>14483.49</v>
          </cell>
          <cell r="I139">
            <v>21.352631578947371</v>
          </cell>
          <cell r="J139">
            <v>13805.19</v>
          </cell>
          <cell r="M139" t="str">
            <v>Калининский</v>
          </cell>
        </row>
        <row r="140">
          <cell r="A140">
            <v>2</v>
          </cell>
          <cell r="B140" t="str">
            <v xml:space="preserve">Битум вязкий </v>
          </cell>
          <cell r="C140" t="str">
            <v>т</v>
          </cell>
          <cell r="D140">
            <v>10.34</v>
          </cell>
          <cell r="E140">
            <v>65.88</v>
          </cell>
          <cell r="F140">
            <v>681.19919999999991</v>
          </cell>
          <cell r="G140">
            <v>3528.4</v>
          </cell>
          <cell r="H140">
            <v>36483.656000000003</v>
          </cell>
          <cell r="I140">
            <v>53.55798421372193</v>
          </cell>
          <cell r="J140">
            <v>35802.4568</v>
          </cell>
          <cell r="M140" t="str">
            <v>Калининский</v>
          </cell>
        </row>
        <row r="141">
          <cell r="A141">
            <v>3</v>
          </cell>
          <cell r="B141" t="str">
            <v>Битум жидкий</v>
          </cell>
          <cell r="C141" t="str">
            <v>т</v>
          </cell>
          <cell r="D141">
            <v>5.15</v>
          </cell>
          <cell r="E141">
            <v>63.37</v>
          </cell>
          <cell r="F141">
            <v>326.35550000000001</v>
          </cell>
          <cell r="G141">
            <v>3493.63</v>
          </cell>
          <cell r="H141">
            <v>17992.194500000001</v>
          </cell>
          <cell r="I141">
            <v>55.130661196149603</v>
          </cell>
          <cell r="J141">
            <v>17665.839</v>
          </cell>
          <cell r="M141" t="str">
            <v>Калининский</v>
          </cell>
        </row>
        <row r="142">
          <cell r="A142">
            <v>4</v>
          </cell>
          <cell r="B142" t="str">
            <v>М/з а/ бетонная смесь</v>
          </cell>
          <cell r="C142" t="str">
            <v>т</v>
          </cell>
          <cell r="D142">
            <v>692</v>
          </cell>
          <cell r="E142">
            <v>14.84</v>
          </cell>
          <cell r="F142">
            <v>10269.280000000001</v>
          </cell>
          <cell r="G142">
            <v>569.5</v>
          </cell>
          <cell r="H142">
            <v>394094</v>
          </cell>
          <cell r="I142">
            <v>38.376010781671155</v>
          </cell>
          <cell r="J142">
            <v>383824.72</v>
          </cell>
          <cell r="M142" t="str">
            <v>Калининский</v>
          </cell>
        </row>
        <row r="143">
          <cell r="A143">
            <v>5</v>
          </cell>
          <cell r="B143" t="str">
            <v>черный щебень</v>
          </cell>
          <cell r="C143" t="str">
            <v>т</v>
          </cell>
          <cell r="D143">
            <v>287</v>
          </cell>
          <cell r="E143">
            <v>12.8</v>
          </cell>
          <cell r="F143">
            <v>3673.6000000000004</v>
          </cell>
          <cell r="G143">
            <v>372.88</v>
          </cell>
          <cell r="H143">
            <v>107016.56</v>
          </cell>
          <cell r="I143">
            <v>29.131249999999998</v>
          </cell>
          <cell r="J143">
            <v>103342.95999999999</v>
          </cell>
          <cell r="M143" t="str">
            <v>Калининский</v>
          </cell>
        </row>
        <row r="144">
          <cell r="A144">
            <v>6</v>
          </cell>
          <cell r="B144" t="str">
            <v>Прочие материалы</v>
          </cell>
          <cell r="C144" t="str">
            <v>руб.</v>
          </cell>
          <cell r="D144">
            <v>29</v>
          </cell>
          <cell r="E144">
            <v>1</v>
          </cell>
          <cell r="F144">
            <v>29</v>
          </cell>
          <cell r="G144">
            <v>10</v>
          </cell>
          <cell r="H144">
            <v>290</v>
          </cell>
          <cell r="I144">
            <v>10</v>
          </cell>
          <cell r="J144">
            <v>261</v>
          </cell>
          <cell r="M144" t="str">
            <v>Калининский</v>
          </cell>
        </row>
        <row r="145">
          <cell r="A145">
            <v>7</v>
          </cell>
          <cell r="F145">
            <v>0</v>
          </cell>
          <cell r="H145">
            <v>0</v>
          </cell>
          <cell r="I145" t="e">
            <v>#DIV/0!</v>
          </cell>
          <cell r="J145">
            <v>0</v>
          </cell>
          <cell r="M145" t="str">
            <v>Калининский</v>
          </cell>
        </row>
        <row r="146">
          <cell r="A146">
            <v>8</v>
          </cell>
          <cell r="F146">
            <v>0</v>
          </cell>
          <cell r="H146">
            <v>0</v>
          </cell>
          <cell r="I146" t="e">
            <v>#DIV/0!</v>
          </cell>
          <cell r="J146">
            <v>0</v>
          </cell>
          <cell r="M146" t="str">
            <v>Калининский</v>
          </cell>
        </row>
        <row r="147">
          <cell r="A147">
            <v>9</v>
          </cell>
          <cell r="F147">
            <v>0</v>
          </cell>
          <cell r="H147">
            <v>0</v>
          </cell>
          <cell r="I147" t="e">
            <v>#DIV/0!</v>
          </cell>
          <cell r="J147">
            <v>0</v>
          </cell>
          <cell r="M147" t="str">
            <v>Калининский</v>
          </cell>
        </row>
        <row r="148">
          <cell r="A148">
            <v>10</v>
          </cell>
          <cell r="F148">
            <v>0</v>
          </cell>
          <cell r="H148">
            <v>0</v>
          </cell>
          <cell r="I148" t="e">
            <v>#DIV/0!</v>
          </cell>
          <cell r="J148">
            <v>0</v>
          </cell>
          <cell r="M148" t="str">
            <v>Калининский</v>
          </cell>
        </row>
        <row r="149">
          <cell r="M149" t="str">
            <v>Калининский</v>
          </cell>
        </row>
        <row r="150">
          <cell r="B150" t="str">
            <v>Транспортировка материалов, т (вид транспорта, км)</v>
          </cell>
          <cell r="F150">
            <v>6809</v>
          </cell>
          <cell r="H150">
            <v>126129.04</v>
          </cell>
          <cell r="I150">
            <v>18.523871346746951</v>
          </cell>
          <cell r="J150">
            <v>119320.04</v>
          </cell>
          <cell r="M150" t="str">
            <v>Калининский</v>
          </cell>
        </row>
        <row r="151">
          <cell r="A151">
            <v>1</v>
          </cell>
          <cell r="B151" t="str">
            <v>ПГС - 159 км</v>
          </cell>
          <cell r="C151" t="str">
            <v>т</v>
          </cell>
          <cell r="D151">
            <v>643</v>
          </cell>
          <cell r="E151">
            <v>7.59</v>
          </cell>
          <cell r="F151">
            <v>4880.37</v>
          </cell>
          <cell r="G151">
            <v>155.84</v>
          </cell>
          <cell r="H151">
            <v>100205.12</v>
          </cell>
          <cell r="I151">
            <v>20.532279314888012</v>
          </cell>
          <cell r="J151">
            <v>95324.75</v>
          </cell>
          <cell r="M151" t="str">
            <v>Калининский</v>
          </cell>
        </row>
        <row r="152">
          <cell r="A152">
            <v>2</v>
          </cell>
          <cell r="B152" t="str">
            <v>Битум вязкий -62 км</v>
          </cell>
          <cell r="C152" t="str">
            <v>т</v>
          </cell>
          <cell r="F152">
            <v>0</v>
          </cell>
          <cell r="G152">
            <v>114.432</v>
          </cell>
          <cell r="H152">
            <v>0</v>
          </cell>
          <cell r="I152" t="e">
            <v>#DIV/0!</v>
          </cell>
          <cell r="J152">
            <v>0</v>
          </cell>
          <cell r="M152" t="str">
            <v>Калининский</v>
          </cell>
        </row>
        <row r="153">
          <cell r="A153">
            <v>3</v>
          </cell>
          <cell r="B153" t="str">
            <v>Битум жидкий-62 км</v>
          </cell>
          <cell r="C153" t="str">
            <v>т</v>
          </cell>
          <cell r="F153">
            <v>0</v>
          </cell>
          <cell r="G153">
            <v>114.432</v>
          </cell>
          <cell r="H153">
            <v>0</v>
          </cell>
          <cell r="I153" t="e">
            <v>#DIV/0!</v>
          </cell>
          <cell r="J153">
            <v>0</v>
          </cell>
          <cell r="M153" t="str">
            <v>Калининский</v>
          </cell>
        </row>
        <row r="154">
          <cell r="A154">
            <v>4</v>
          </cell>
          <cell r="B154" t="str">
            <v>М/з а/ бетонная смесь -22 км</v>
          </cell>
          <cell r="C154" t="str">
            <v>т</v>
          </cell>
          <cell r="D154">
            <v>692</v>
          </cell>
          <cell r="E154">
            <v>1.97</v>
          </cell>
          <cell r="F154">
            <v>1363.24</v>
          </cell>
          <cell r="G154">
            <v>26.48</v>
          </cell>
          <cell r="H154">
            <v>18324.16</v>
          </cell>
          <cell r="I154">
            <v>13.441624365482234</v>
          </cell>
          <cell r="J154">
            <v>16960.919999999998</v>
          </cell>
          <cell r="M154" t="str">
            <v>Калининский</v>
          </cell>
        </row>
        <row r="155">
          <cell r="A155">
            <v>5</v>
          </cell>
          <cell r="B155" t="str">
            <v>Черный щебень-22 км</v>
          </cell>
          <cell r="C155" t="str">
            <v>т</v>
          </cell>
          <cell r="D155">
            <v>287</v>
          </cell>
          <cell r="E155">
            <v>1.97</v>
          </cell>
          <cell r="F155">
            <v>565.39</v>
          </cell>
          <cell r="G155">
            <v>26.48</v>
          </cell>
          <cell r="H155">
            <v>7599.76</v>
          </cell>
          <cell r="I155">
            <v>13.441624365482234</v>
          </cell>
          <cell r="J155">
            <v>7034.37</v>
          </cell>
          <cell r="M155" t="str">
            <v>Калининский</v>
          </cell>
        </row>
        <row r="156">
          <cell r="A156">
            <v>6</v>
          </cell>
          <cell r="C156" t="str">
            <v>т</v>
          </cell>
          <cell r="H156">
            <v>0</v>
          </cell>
          <cell r="I156" t="e">
            <v>#DIV/0!</v>
          </cell>
          <cell r="J156">
            <v>0</v>
          </cell>
          <cell r="M156" t="str">
            <v>Калининский</v>
          </cell>
        </row>
        <row r="157">
          <cell r="A157">
            <v>7</v>
          </cell>
          <cell r="C157" t="str">
            <v>т</v>
          </cell>
          <cell r="F157">
            <v>0</v>
          </cell>
          <cell r="H157">
            <v>0</v>
          </cell>
          <cell r="I157" t="e">
            <v>#DIV/0!</v>
          </cell>
          <cell r="J157">
            <v>0</v>
          </cell>
          <cell r="M157" t="str">
            <v>Калининский</v>
          </cell>
        </row>
        <row r="158">
          <cell r="A158">
            <v>8</v>
          </cell>
          <cell r="C158" t="str">
            <v>т</v>
          </cell>
          <cell r="F158">
            <v>0</v>
          </cell>
          <cell r="H158">
            <v>0</v>
          </cell>
          <cell r="I158" t="e">
            <v>#DIV/0!</v>
          </cell>
          <cell r="J158">
            <v>0</v>
          </cell>
          <cell r="M158" t="str">
            <v>Калининский</v>
          </cell>
        </row>
        <row r="159">
          <cell r="A159">
            <v>9</v>
          </cell>
          <cell r="C159" t="str">
            <v>т</v>
          </cell>
          <cell r="F159">
            <v>0</v>
          </cell>
          <cell r="H159">
            <v>0</v>
          </cell>
          <cell r="I159" t="e">
            <v>#DIV/0!</v>
          </cell>
          <cell r="J159">
            <v>0</v>
          </cell>
          <cell r="M159" t="str">
            <v>Калининский</v>
          </cell>
        </row>
        <row r="160">
          <cell r="A160">
            <v>10</v>
          </cell>
          <cell r="C160" t="str">
            <v>т</v>
          </cell>
          <cell r="F160">
            <v>0</v>
          </cell>
          <cell r="H160">
            <v>0</v>
          </cell>
          <cell r="I160" t="e">
            <v>#DIV/0!</v>
          </cell>
          <cell r="J160">
            <v>0</v>
          </cell>
          <cell r="M160" t="str">
            <v>Калининский</v>
          </cell>
        </row>
        <row r="161">
          <cell r="M161" t="str">
            <v>Калининский</v>
          </cell>
        </row>
        <row r="162">
          <cell r="B162" t="str">
            <v>Заготовительно-складские расходы</v>
          </cell>
          <cell r="F162">
            <v>111.1734</v>
          </cell>
          <cell r="H162">
            <v>0</v>
          </cell>
          <cell r="I162">
            <v>0</v>
          </cell>
          <cell r="J162">
            <v>-111.1734</v>
          </cell>
          <cell r="M162" t="str">
            <v>Калининский</v>
          </cell>
        </row>
        <row r="163">
          <cell r="A163">
            <v>1</v>
          </cell>
          <cell r="B163" t="str">
            <v>ПГС</v>
          </cell>
          <cell r="C163" t="str">
            <v>руб</v>
          </cell>
          <cell r="D163">
            <v>0.02</v>
          </cell>
          <cell r="E163">
            <v>5558.67</v>
          </cell>
          <cell r="F163">
            <v>111.1734</v>
          </cell>
          <cell r="H163">
            <v>0</v>
          </cell>
          <cell r="I163">
            <v>0</v>
          </cell>
          <cell r="J163">
            <v>-111.1734</v>
          </cell>
          <cell r="M163" t="str">
            <v>Калининский</v>
          </cell>
        </row>
        <row r="164">
          <cell r="A164">
            <v>2</v>
          </cell>
          <cell r="B164" t="str">
            <v xml:space="preserve">Битум вязкий </v>
          </cell>
          <cell r="C164" t="str">
            <v>руб</v>
          </cell>
          <cell r="E164">
            <v>681.19919999999991</v>
          </cell>
          <cell r="F164">
            <v>0</v>
          </cell>
          <cell r="H164">
            <v>0</v>
          </cell>
          <cell r="I164" t="e">
            <v>#DIV/0!</v>
          </cell>
          <cell r="J164">
            <v>0</v>
          </cell>
          <cell r="M164" t="str">
            <v>Калининский</v>
          </cell>
        </row>
        <row r="165">
          <cell r="A165">
            <v>3</v>
          </cell>
          <cell r="B165" t="str">
            <v>Битум жидкий</v>
          </cell>
          <cell r="C165" t="str">
            <v>руб</v>
          </cell>
          <cell r="E165">
            <v>326.35550000000001</v>
          </cell>
          <cell r="F165">
            <v>0</v>
          </cell>
          <cell r="H165">
            <v>0</v>
          </cell>
          <cell r="I165" t="e">
            <v>#DIV/0!</v>
          </cell>
          <cell r="J165">
            <v>0</v>
          </cell>
          <cell r="M165" t="str">
            <v>Калининский</v>
          </cell>
        </row>
        <row r="166">
          <cell r="A166">
            <v>4</v>
          </cell>
          <cell r="B166" t="str">
            <v>М/з а/ бетонная смесь</v>
          </cell>
          <cell r="C166" t="str">
            <v>руб</v>
          </cell>
          <cell r="E166">
            <v>11632.52</v>
          </cell>
          <cell r="F166">
            <v>0</v>
          </cell>
          <cell r="H166">
            <v>0</v>
          </cell>
          <cell r="I166" t="e">
            <v>#DIV/0!</v>
          </cell>
          <cell r="J166">
            <v>0</v>
          </cell>
          <cell r="M166" t="str">
            <v>Калининский</v>
          </cell>
        </row>
        <row r="167">
          <cell r="A167">
            <v>5</v>
          </cell>
          <cell r="B167" t="str">
            <v>черный щебень</v>
          </cell>
          <cell r="C167" t="str">
            <v>руб</v>
          </cell>
          <cell r="E167">
            <v>4238.9900000000007</v>
          </cell>
          <cell r="F167">
            <v>0</v>
          </cell>
          <cell r="H167">
            <v>0</v>
          </cell>
          <cell r="I167" t="e">
            <v>#DIV/0!</v>
          </cell>
          <cell r="J167">
            <v>0</v>
          </cell>
          <cell r="M167" t="str">
            <v>Калининский</v>
          </cell>
        </row>
        <row r="168">
          <cell r="A168">
            <v>6</v>
          </cell>
          <cell r="B168" t="str">
            <v>Прочие материалы</v>
          </cell>
          <cell r="C168" t="str">
            <v>руб</v>
          </cell>
          <cell r="E168">
            <v>29</v>
          </cell>
          <cell r="F168">
            <v>0</v>
          </cell>
          <cell r="H168">
            <v>0</v>
          </cell>
          <cell r="I168" t="e">
            <v>#DIV/0!</v>
          </cell>
          <cell r="J168">
            <v>0</v>
          </cell>
          <cell r="M168" t="str">
            <v>Калининский</v>
          </cell>
        </row>
        <row r="169">
          <cell r="A169">
            <v>7</v>
          </cell>
          <cell r="B169">
            <v>0</v>
          </cell>
          <cell r="C169" t="str">
            <v>руб</v>
          </cell>
          <cell r="E169">
            <v>0</v>
          </cell>
          <cell r="F169">
            <v>0</v>
          </cell>
          <cell r="H169">
            <v>0</v>
          </cell>
          <cell r="I169" t="e">
            <v>#DIV/0!</v>
          </cell>
          <cell r="J169">
            <v>0</v>
          </cell>
          <cell r="M169" t="str">
            <v>Калининский</v>
          </cell>
        </row>
        <row r="170">
          <cell r="A170">
            <v>8</v>
          </cell>
          <cell r="B170">
            <v>0</v>
          </cell>
          <cell r="C170" t="str">
            <v>руб</v>
          </cell>
          <cell r="E170">
            <v>0</v>
          </cell>
          <cell r="F170">
            <v>0</v>
          </cell>
          <cell r="H170">
            <v>0</v>
          </cell>
          <cell r="I170" t="e">
            <v>#DIV/0!</v>
          </cell>
          <cell r="J170">
            <v>0</v>
          </cell>
          <cell r="M170" t="str">
            <v>Калининский</v>
          </cell>
        </row>
        <row r="171">
          <cell r="A171">
            <v>9</v>
          </cell>
          <cell r="B171">
            <v>0</v>
          </cell>
          <cell r="C171" t="str">
            <v>руб</v>
          </cell>
          <cell r="E171">
            <v>0</v>
          </cell>
          <cell r="F171">
            <v>0</v>
          </cell>
          <cell r="H171">
            <v>0</v>
          </cell>
          <cell r="I171" t="e">
            <v>#DIV/0!</v>
          </cell>
          <cell r="J171">
            <v>0</v>
          </cell>
          <cell r="M171" t="str">
            <v>Калининский</v>
          </cell>
        </row>
        <row r="172">
          <cell r="A172">
            <v>10</v>
          </cell>
          <cell r="B172">
            <v>0</v>
          </cell>
          <cell r="C172" t="str">
            <v>руб</v>
          </cell>
          <cell r="E172">
            <v>0</v>
          </cell>
          <cell r="F172">
            <v>0</v>
          </cell>
          <cell r="H172">
            <v>0</v>
          </cell>
          <cell r="I172" t="e">
            <v>#DIV/0!</v>
          </cell>
          <cell r="J172">
            <v>0</v>
          </cell>
          <cell r="M172" t="str">
            <v>Калининский</v>
          </cell>
        </row>
        <row r="173">
          <cell r="M173" t="str">
            <v>Калининский</v>
          </cell>
        </row>
        <row r="174">
          <cell r="M174" t="str">
            <v>Калининский</v>
          </cell>
        </row>
        <row r="175">
          <cell r="B175" t="str">
            <v>Составил:______________________________</v>
          </cell>
          <cell r="M175" t="str">
            <v>Калининский</v>
          </cell>
        </row>
        <row r="176">
          <cell r="M176" t="str">
            <v>Калининский</v>
          </cell>
        </row>
        <row r="177">
          <cell r="B177" t="str">
            <v>Начальник ТДО: ________________________</v>
          </cell>
        </row>
        <row r="178">
          <cell r="B178" t="str">
            <v>Район: Калининский \ Калининская - Новониколаевская ;  км: 17+800-22+100 ; 30+500-32+500 \ Поверхностная обработка (I вариант)</v>
          </cell>
          <cell r="K178">
            <v>99</v>
          </cell>
          <cell r="M178" t="str">
            <v>Калининский</v>
          </cell>
        </row>
        <row r="179">
          <cell r="A179" t="str">
            <v>99-1.1.</v>
          </cell>
          <cell r="B179" t="str">
            <v>Фонд заработной платы</v>
          </cell>
          <cell r="D179">
            <v>2742</v>
          </cell>
          <cell r="F179">
            <v>1643</v>
          </cell>
          <cell r="H179">
            <v>35099.676000000007</v>
          </cell>
          <cell r="I179">
            <v>21.363162507608038</v>
          </cell>
          <cell r="J179">
            <v>33456.676000000007</v>
          </cell>
          <cell r="K179">
            <v>99</v>
          </cell>
          <cell r="L179" t="str">
            <v>1.1.</v>
          </cell>
          <cell r="M179" t="str">
            <v>Калининский</v>
          </cell>
        </row>
        <row r="180">
          <cell r="A180" t="str">
            <v>99-1.1.1.</v>
          </cell>
          <cell r="B180" t="str">
            <v>Основные рабочие</v>
          </cell>
          <cell r="C180" t="str">
            <v>ч/ч</v>
          </cell>
          <cell r="D180">
            <v>1876</v>
          </cell>
          <cell r="E180">
            <v>0.55223880597014929</v>
          </cell>
          <cell r="F180">
            <v>1036</v>
          </cell>
          <cell r="G180">
            <v>12.201000000000002</v>
          </cell>
          <cell r="H180">
            <v>22889.076000000005</v>
          </cell>
          <cell r="I180">
            <v>22.093702702702707</v>
          </cell>
          <cell r="J180">
            <v>21853.076000000005</v>
          </cell>
          <cell r="K180">
            <v>99</v>
          </cell>
          <cell r="L180" t="str">
            <v>1.1.1.</v>
          </cell>
          <cell r="M180" t="str">
            <v>Калининский</v>
          </cell>
        </row>
        <row r="181">
          <cell r="A181" t="str">
            <v>99-1.1.2.</v>
          </cell>
          <cell r="B181" t="str">
            <v>Машинисты</v>
          </cell>
          <cell r="C181" t="str">
            <v>ч/ч</v>
          </cell>
          <cell r="D181">
            <v>866</v>
          </cell>
          <cell r="E181">
            <v>0.70099999999999996</v>
          </cell>
          <cell r="F181">
            <v>607</v>
          </cell>
          <cell r="G181">
            <v>14.100000000000003</v>
          </cell>
          <cell r="H181">
            <v>12210.600000000002</v>
          </cell>
          <cell r="I181">
            <v>20.116309719934105</v>
          </cell>
          <cell r="J181">
            <v>11603.600000000002</v>
          </cell>
          <cell r="K181">
            <v>99</v>
          </cell>
          <cell r="L181" t="str">
            <v>1.1.2.</v>
          </cell>
          <cell r="M181" t="str">
            <v>Калининский</v>
          </cell>
        </row>
        <row r="182">
          <cell r="M182" t="str">
            <v>Калининский</v>
          </cell>
        </row>
        <row r="183">
          <cell r="A183" t="str">
            <v>99-1.2.</v>
          </cell>
          <cell r="B183" t="str">
            <v>Технические ресурсы по нормам СНиП (без зарботной платы машиниста)</v>
          </cell>
          <cell r="F183">
            <v>1567.2791999999999</v>
          </cell>
          <cell r="H183">
            <v>67669.998439999996</v>
          </cell>
          <cell r="I183">
            <v>43.17673484086307</v>
          </cell>
          <cell r="J183">
            <v>66102.719239999991</v>
          </cell>
          <cell r="K183">
            <v>99</v>
          </cell>
          <cell r="L183" t="str">
            <v>1.2.</v>
          </cell>
          <cell r="M183" t="str">
            <v>Калининский</v>
          </cell>
        </row>
        <row r="184">
          <cell r="A184">
            <v>1</v>
          </cell>
          <cell r="B184" t="str">
            <v>Автогрейдер средний</v>
          </cell>
          <cell r="C184" t="str">
            <v>м/ч</v>
          </cell>
          <cell r="D184">
            <v>45.28</v>
          </cell>
          <cell r="E184">
            <v>2.48</v>
          </cell>
          <cell r="F184">
            <v>112.2944</v>
          </cell>
          <cell r="G184">
            <v>125.03</v>
          </cell>
          <cell r="H184">
            <v>5661.3584000000001</v>
          </cell>
          <cell r="I184">
            <v>50.415322580645167</v>
          </cell>
          <cell r="J184">
            <v>5549.0640000000003</v>
          </cell>
          <cell r="M184" t="str">
            <v>Калининский</v>
          </cell>
        </row>
        <row r="185">
          <cell r="A185">
            <v>2</v>
          </cell>
          <cell r="B185" t="str">
            <v>Щебнераспределитель</v>
          </cell>
          <cell r="C185" t="str">
            <v>м/ч</v>
          </cell>
          <cell r="D185">
            <v>43.68</v>
          </cell>
          <cell r="E185">
            <v>4.21</v>
          </cell>
          <cell r="F185">
            <v>183.89279999999999</v>
          </cell>
          <cell r="G185">
            <v>86.93</v>
          </cell>
          <cell r="H185">
            <v>3797.1024000000002</v>
          </cell>
          <cell r="I185">
            <v>20.648456057007127</v>
          </cell>
          <cell r="J185">
            <v>3613.2096000000001</v>
          </cell>
          <cell r="M185" t="str">
            <v>Калининский</v>
          </cell>
        </row>
        <row r="186">
          <cell r="A186">
            <v>3</v>
          </cell>
          <cell r="B186" t="str">
            <v>Автогудронатор 3500л</v>
          </cell>
          <cell r="C186" t="str">
            <v>м/ч</v>
          </cell>
          <cell r="D186">
            <v>25.2</v>
          </cell>
          <cell r="E186">
            <v>5.99</v>
          </cell>
          <cell r="F186">
            <v>150.94800000000001</v>
          </cell>
          <cell r="G186">
            <v>77.02</v>
          </cell>
          <cell r="H186">
            <v>1940.9039999999998</v>
          </cell>
          <cell r="I186">
            <v>12.858096828046742</v>
          </cell>
          <cell r="J186">
            <v>1789.9559999999997</v>
          </cell>
          <cell r="M186" t="str">
            <v>Калининский</v>
          </cell>
        </row>
        <row r="187">
          <cell r="A187">
            <v>4</v>
          </cell>
          <cell r="B187" t="str">
            <v>Машина поливомоечная</v>
          </cell>
          <cell r="C187" t="str">
            <v>м/ч</v>
          </cell>
          <cell r="D187">
            <v>15.011999999999999</v>
          </cell>
          <cell r="E187">
            <v>6.16</v>
          </cell>
          <cell r="F187">
            <v>92.473919999999993</v>
          </cell>
          <cell r="G187">
            <v>197.6</v>
          </cell>
          <cell r="H187">
            <v>2966.3711999999996</v>
          </cell>
          <cell r="I187">
            <v>32.077922077922075</v>
          </cell>
          <cell r="J187">
            <v>2873.8972799999997</v>
          </cell>
          <cell r="M187" t="str">
            <v>Калининский</v>
          </cell>
        </row>
        <row r="188">
          <cell r="A188">
            <v>5</v>
          </cell>
          <cell r="B188" t="str">
            <v xml:space="preserve">Каток  самоходный гладкий 5 тн </v>
          </cell>
          <cell r="C188" t="str">
            <v>м/ч</v>
          </cell>
          <cell r="D188">
            <v>204.51599999999999</v>
          </cell>
          <cell r="E188">
            <v>1.81</v>
          </cell>
          <cell r="F188">
            <v>370.17396000000002</v>
          </cell>
          <cell r="G188">
            <v>80.16</v>
          </cell>
          <cell r="H188">
            <v>16394.002559999997</v>
          </cell>
          <cell r="I188">
            <v>44.28729281767955</v>
          </cell>
          <cell r="J188">
            <v>16023.828599999997</v>
          </cell>
          <cell r="M188" t="str">
            <v>Калининский</v>
          </cell>
        </row>
        <row r="189">
          <cell r="A189">
            <v>6</v>
          </cell>
          <cell r="B189" t="str">
            <v xml:space="preserve">Каток вальцевый  10 тн </v>
          </cell>
          <cell r="C189" t="str">
            <v>м/ч</v>
          </cell>
          <cell r="D189">
            <v>247.32</v>
          </cell>
          <cell r="E189">
            <v>1.69</v>
          </cell>
          <cell r="F189">
            <v>418</v>
          </cell>
          <cell r="G189">
            <v>117.14</v>
          </cell>
          <cell r="H189">
            <v>28971.0648</v>
          </cell>
          <cell r="I189">
            <v>69.308767464114837</v>
          </cell>
          <cell r="J189">
            <v>28553.0648</v>
          </cell>
          <cell r="M189" t="str">
            <v>Калининский</v>
          </cell>
        </row>
        <row r="190">
          <cell r="A190">
            <v>7</v>
          </cell>
          <cell r="B190" t="str">
            <v>Укладчик а/бетона</v>
          </cell>
          <cell r="C190" t="str">
            <v>м/ч</v>
          </cell>
          <cell r="D190">
            <v>27.971999999999998</v>
          </cell>
          <cell r="E190">
            <v>2.29</v>
          </cell>
          <cell r="F190">
            <v>64.055880000000002</v>
          </cell>
          <cell r="G190">
            <v>148.81</v>
          </cell>
          <cell r="H190">
            <v>4162.51332</v>
          </cell>
          <cell r="I190">
            <v>64.982532751091696</v>
          </cell>
          <cell r="J190">
            <v>4098.4574400000001</v>
          </cell>
          <cell r="M190" t="str">
            <v>Калининский</v>
          </cell>
        </row>
        <row r="191">
          <cell r="A191">
            <v>8</v>
          </cell>
          <cell r="B191" t="str">
            <v>Пневмокаток 18тн</v>
          </cell>
          <cell r="C191" t="str">
            <v>м/ч</v>
          </cell>
          <cell r="D191">
            <v>6.9719999999999995</v>
          </cell>
          <cell r="E191">
            <v>4.88</v>
          </cell>
          <cell r="F191">
            <v>34.023359999999997</v>
          </cell>
          <cell r="G191">
            <v>141.41</v>
          </cell>
          <cell r="H191">
            <v>985.91051999999991</v>
          </cell>
          <cell r="I191">
            <v>28.977459016393443</v>
          </cell>
          <cell r="J191">
            <v>951.88715999999988</v>
          </cell>
          <cell r="M191" t="str">
            <v>Калининский</v>
          </cell>
        </row>
        <row r="192">
          <cell r="A192">
            <v>9</v>
          </cell>
          <cell r="B192" t="str">
            <v>Автогудронатор 7000 л</v>
          </cell>
          <cell r="C192" t="str">
            <v>м/ч</v>
          </cell>
          <cell r="D192">
            <v>12.564</v>
          </cell>
          <cell r="E192">
            <v>7.22</v>
          </cell>
          <cell r="F192">
            <v>90.71208</v>
          </cell>
          <cell r="G192">
            <v>141.41</v>
          </cell>
          <cell r="H192">
            <v>1776.67524</v>
          </cell>
          <cell r="I192">
            <v>19.585872576177284</v>
          </cell>
          <cell r="J192">
            <v>1685.96316</v>
          </cell>
          <cell r="M192" t="str">
            <v>Калининский</v>
          </cell>
        </row>
        <row r="193">
          <cell r="A193">
            <v>10</v>
          </cell>
          <cell r="B193" t="str">
            <v>Прочие машины</v>
          </cell>
          <cell r="C193" t="str">
            <v>руб</v>
          </cell>
          <cell r="D193">
            <v>50.704799999999999</v>
          </cell>
          <cell r="E193">
            <v>1</v>
          </cell>
          <cell r="F193">
            <v>50.704799999999999</v>
          </cell>
          <cell r="G193">
            <v>20</v>
          </cell>
          <cell r="H193">
            <v>1014.096</v>
          </cell>
          <cell r="I193">
            <v>20</v>
          </cell>
          <cell r="J193">
            <v>963.39120000000003</v>
          </cell>
          <cell r="M193" t="str">
            <v>Калининский</v>
          </cell>
        </row>
        <row r="194">
          <cell r="M194" t="str">
            <v>Калининский</v>
          </cell>
        </row>
        <row r="195">
          <cell r="A195" t="str">
            <v>99-1.3.</v>
          </cell>
          <cell r="B195" t="str">
            <v>Материалы</v>
          </cell>
          <cell r="F195">
            <v>41291.491799999996</v>
          </cell>
          <cell r="H195">
            <v>1243551.9002</v>
          </cell>
          <cell r="I195">
            <v>30.116419775368836</v>
          </cell>
          <cell r="J195">
            <v>1202260.4084000001</v>
          </cell>
          <cell r="K195">
            <v>99</v>
          </cell>
          <cell r="L195" t="str">
            <v>1.3.</v>
          </cell>
          <cell r="M195" t="str">
            <v>Калининский</v>
          </cell>
        </row>
        <row r="196">
          <cell r="B196" t="str">
            <v>Материальные ресурсы по нормам СНиП</v>
          </cell>
          <cell r="F196">
            <v>28244.851799999997</v>
          </cell>
          <cell r="H196">
            <v>1000719.5002</v>
          </cell>
          <cell r="I196">
            <v>35.430155813386143</v>
          </cell>
          <cell r="J196">
            <v>972474.64839999995</v>
          </cell>
          <cell r="M196" t="str">
            <v>Калининский</v>
          </cell>
        </row>
        <row r="197">
          <cell r="A197">
            <v>1</v>
          </cell>
          <cell r="B197" t="str">
            <v>ПГС</v>
          </cell>
          <cell r="C197" t="str">
            <v>м3</v>
          </cell>
          <cell r="D197">
            <v>640</v>
          </cell>
          <cell r="E197">
            <v>1.9</v>
          </cell>
          <cell r="F197">
            <v>1216</v>
          </cell>
          <cell r="G197">
            <v>40.57</v>
          </cell>
          <cell r="H197">
            <v>25964.799999999999</v>
          </cell>
          <cell r="I197">
            <v>21.352631578947367</v>
          </cell>
          <cell r="J197">
            <v>24748.799999999999</v>
          </cell>
          <cell r="M197" t="str">
            <v>Калининский</v>
          </cell>
        </row>
        <row r="198">
          <cell r="A198">
            <v>2</v>
          </cell>
          <cell r="B198" t="str">
            <v xml:space="preserve">Битум вязкий </v>
          </cell>
          <cell r="C198" t="str">
            <v>т</v>
          </cell>
          <cell r="D198">
            <v>35.9</v>
          </cell>
          <cell r="E198">
            <v>65.88</v>
          </cell>
          <cell r="F198">
            <v>2365.0919999999996</v>
          </cell>
          <cell r="G198">
            <v>3528.4</v>
          </cell>
          <cell r="H198">
            <v>126669.56</v>
          </cell>
          <cell r="I198">
            <v>53.557984213721923</v>
          </cell>
          <cell r="J198">
            <v>124304.46799999999</v>
          </cell>
          <cell r="M198" t="str">
            <v>Калининский</v>
          </cell>
        </row>
        <row r="199">
          <cell r="A199">
            <v>3</v>
          </cell>
          <cell r="B199" t="str">
            <v>Битум жидкий</v>
          </cell>
          <cell r="C199" t="str">
            <v>т</v>
          </cell>
          <cell r="D199">
            <v>18.54</v>
          </cell>
          <cell r="E199">
            <v>63.37</v>
          </cell>
          <cell r="F199">
            <v>1174.8797999999999</v>
          </cell>
          <cell r="G199">
            <v>3493.63</v>
          </cell>
          <cell r="H199">
            <v>64771.900199999996</v>
          </cell>
          <cell r="I199">
            <v>55.130661196149596</v>
          </cell>
          <cell r="J199">
            <v>63597.020399999994</v>
          </cell>
          <cell r="M199" t="str">
            <v>Калининский</v>
          </cell>
        </row>
        <row r="200">
          <cell r="A200">
            <v>4</v>
          </cell>
          <cell r="B200" t="str">
            <v>М/з а/ бетонная смесь</v>
          </cell>
          <cell r="C200" t="str">
            <v>т</v>
          </cell>
          <cell r="D200">
            <v>722</v>
          </cell>
          <cell r="E200">
            <v>14.84</v>
          </cell>
          <cell r="F200">
            <v>10714.48</v>
          </cell>
          <cell r="G200">
            <v>569.5</v>
          </cell>
          <cell r="H200">
            <v>411179</v>
          </cell>
          <cell r="I200">
            <v>38.376010781671162</v>
          </cell>
          <cell r="J200">
            <v>400464.52</v>
          </cell>
          <cell r="M200" t="str">
            <v>Калининский</v>
          </cell>
        </row>
        <row r="201">
          <cell r="A201">
            <v>5</v>
          </cell>
          <cell r="B201" t="str">
            <v>черный щебень</v>
          </cell>
          <cell r="C201" t="str">
            <v>т</v>
          </cell>
          <cell r="D201">
            <v>998</v>
          </cell>
          <cell r="E201">
            <v>12.799999999999999</v>
          </cell>
          <cell r="F201">
            <v>12774.4</v>
          </cell>
          <cell r="G201">
            <v>372.88</v>
          </cell>
          <cell r="H201">
            <v>372134.24</v>
          </cell>
          <cell r="I201">
            <v>29.131250000000001</v>
          </cell>
          <cell r="J201">
            <v>359359.83999999997</v>
          </cell>
          <cell r="M201" t="str">
            <v>Калининский</v>
          </cell>
        </row>
        <row r="202">
          <cell r="A202">
            <v>6</v>
          </cell>
          <cell r="F202">
            <v>0</v>
          </cell>
          <cell r="H202">
            <v>0</v>
          </cell>
          <cell r="I202" t="e">
            <v>#DIV/0!</v>
          </cell>
          <cell r="J202">
            <v>0</v>
          </cell>
          <cell r="M202" t="str">
            <v>Калининский</v>
          </cell>
        </row>
        <row r="203">
          <cell r="A203">
            <v>7</v>
          </cell>
          <cell r="F203">
            <v>0</v>
          </cell>
          <cell r="H203">
            <v>0</v>
          </cell>
          <cell r="I203" t="e">
            <v>#DIV/0!</v>
          </cell>
          <cell r="J203">
            <v>0</v>
          </cell>
          <cell r="M203" t="str">
            <v>Калининский</v>
          </cell>
        </row>
        <row r="204">
          <cell r="A204">
            <v>8</v>
          </cell>
          <cell r="F204">
            <v>0</v>
          </cell>
          <cell r="H204">
            <v>0</v>
          </cell>
          <cell r="I204" t="e">
            <v>#DIV/0!</v>
          </cell>
          <cell r="J204">
            <v>0</v>
          </cell>
          <cell r="M204" t="str">
            <v>Калининский</v>
          </cell>
        </row>
        <row r="205">
          <cell r="A205">
            <v>9</v>
          </cell>
          <cell r="F205">
            <v>0</v>
          </cell>
          <cell r="H205">
            <v>0</v>
          </cell>
          <cell r="I205" t="e">
            <v>#DIV/0!</v>
          </cell>
          <cell r="J205">
            <v>0</v>
          </cell>
          <cell r="M205" t="str">
            <v>Калининский</v>
          </cell>
        </row>
        <row r="206">
          <cell r="A206">
            <v>10</v>
          </cell>
          <cell r="F206">
            <v>0</v>
          </cell>
          <cell r="H206">
            <v>0</v>
          </cell>
          <cell r="I206" t="e">
            <v>#DIV/0!</v>
          </cell>
          <cell r="J206">
            <v>0</v>
          </cell>
          <cell r="M206" t="str">
            <v>Калининский</v>
          </cell>
        </row>
        <row r="207">
          <cell r="M207" t="str">
            <v>Калининский</v>
          </cell>
        </row>
        <row r="208">
          <cell r="B208" t="str">
            <v>Транспортировка материалов, т (вид транспорта, км)</v>
          </cell>
          <cell r="F208">
            <v>13046.64</v>
          </cell>
          <cell r="H208">
            <v>242832.4</v>
          </cell>
          <cell r="I208">
            <v>18.612638962982039</v>
          </cell>
          <cell r="J208">
            <v>229785.76</v>
          </cell>
          <cell r="M208" t="str">
            <v>Калининский</v>
          </cell>
        </row>
        <row r="209">
          <cell r="A209">
            <v>1</v>
          </cell>
          <cell r="B209" t="str">
            <v>ПГС - 165 км</v>
          </cell>
          <cell r="C209" t="str">
            <v>т</v>
          </cell>
          <cell r="D209">
            <v>1152</v>
          </cell>
          <cell r="E209">
            <v>7.82</v>
          </cell>
          <cell r="F209">
            <v>9008.64</v>
          </cell>
          <cell r="G209">
            <v>160.69999999999999</v>
          </cell>
          <cell r="H209">
            <v>185126.39999999999</v>
          </cell>
          <cell r="I209">
            <v>20.549872122762149</v>
          </cell>
          <cell r="J209">
            <v>176117.76000000001</v>
          </cell>
          <cell r="M209" t="str">
            <v>Калининский</v>
          </cell>
        </row>
        <row r="210">
          <cell r="A210">
            <v>2</v>
          </cell>
          <cell r="B210" t="str">
            <v>Битум вязкий -68 км</v>
          </cell>
          <cell r="C210" t="str">
            <v>т</v>
          </cell>
          <cell r="D210">
            <v>0</v>
          </cell>
          <cell r="F210">
            <v>0</v>
          </cell>
          <cell r="G210">
            <v>125.376</v>
          </cell>
          <cell r="H210">
            <v>0</v>
          </cell>
          <cell r="I210" t="e">
            <v>#DIV/0!</v>
          </cell>
          <cell r="J210">
            <v>0</v>
          </cell>
          <cell r="M210" t="str">
            <v>Калининский</v>
          </cell>
        </row>
        <row r="211">
          <cell r="A211">
            <v>3</v>
          </cell>
          <cell r="B211" t="str">
            <v>Битум жидкий-68 км</v>
          </cell>
          <cell r="C211" t="str">
            <v>т</v>
          </cell>
          <cell r="D211">
            <v>0</v>
          </cell>
          <cell r="F211">
            <v>0</v>
          </cell>
          <cell r="G211">
            <v>125.376</v>
          </cell>
          <cell r="H211">
            <v>0</v>
          </cell>
          <cell r="I211" t="e">
            <v>#DIV/0!</v>
          </cell>
          <cell r="J211">
            <v>0</v>
          </cell>
          <cell r="M211" t="str">
            <v>Калининский</v>
          </cell>
        </row>
        <row r="212">
          <cell r="A212">
            <v>4</v>
          </cell>
          <cell r="B212" t="str">
            <v>М/з а/ бетонная смесь -28 км</v>
          </cell>
          <cell r="C212" t="str">
            <v>т</v>
          </cell>
          <cell r="D212">
            <v>722</v>
          </cell>
          <cell r="E212">
            <v>2.2000000000000002</v>
          </cell>
          <cell r="F212">
            <v>1588.4</v>
          </cell>
          <cell r="G212">
            <v>33.549999999999997</v>
          </cell>
          <cell r="H212">
            <v>24223.1</v>
          </cell>
          <cell r="I212">
            <v>15.249999999999998</v>
          </cell>
          <cell r="J212">
            <v>22634.699999999997</v>
          </cell>
          <cell r="M212" t="str">
            <v>Калининский</v>
          </cell>
        </row>
        <row r="213">
          <cell r="A213">
            <v>5</v>
          </cell>
          <cell r="B213" t="str">
            <v>Черный щебень-28 км</v>
          </cell>
          <cell r="C213" t="str">
            <v>т</v>
          </cell>
          <cell r="D213">
            <v>998</v>
          </cell>
          <cell r="E213">
            <v>2.2000000000000002</v>
          </cell>
          <cell r="F213">
            <v>2195.6000000000004</v>
          </cell>
          <cell r="G213">
            <v>33.549999999999997</v>
          </cell>
          <cell r="H213">
            <v>33482.899999999994</v>
          </cell>
          <cell r="I213">
            <v>15.249999999999995</v>
          </cell>
          <cell r="J213">
            <v>31287.299999999996</v>
          </cell>
          <cell r="M213" t="str">
            <v>Калининский</v>
          </cell>
        </row>
        <row r="214">
          <cell r="A214">
            <v>6</v>
          </cell>
          <cell r="B214" t="str">
            <v>Доп тр битума</v>
          </cell>
          <cell r="C214" t="str">
            <v>т</v>
          </cell>
          <cell r="F214">
            <v>254</v>
          </cell>
          <cell r="H214">
            <v>0</v>
          </cell>
          <cell r="I214">
            <v>0</v>
          </cell>
          <cell r="J214">
            <v>-254</v>
          </cell>
          <cell r="M214" t="str">
            <v>Калининский</v>
          </cell>
        </row>
        <row r="215">
          <cell r="A215">
            <v>7</v>
          </cell>
          <cell r="C215" t="str">
            <v>т</v>
          </cell>
          <cell r="F215">
            <v>0</v>
          </cell>
          <cell r="H215">
            <v>0</v>
          </cell>
          <cell r="I215" t="e">
            <v>#DIV/0!</v>
          </cell>
          <cell r="J215">
            <v>0</v>
          </cell>
          <cell r="M215" t="str">
            <v>Калининский</v>
          </cell>
        </row>
        <row r="216">
          <cell r="A216">
            <v>8</v>
          </cell>
          <cell r="C216" t="str">
            <v>т</v>
          </cell>
          <cell r="F216">
            <v>0</v>
          </cell>
          <cell r="H216">
            <v>0</v>
          </cell>
          <cell r="I216" t="e">
            <v>#DIV/0!</v>
          </cell>
          <cell r="J216">
            <v>0</v>
          </cell>
          <cell r="M216" t="str">
            <v>Калининский</v>
          </cell>
        </row>
        <row r="217">
          <cell r="A217">
            <v>9</v>
          </cell>
          <cell r="C217" t="str">
            <v>т</v>
          </cell>
          <cell r="F217">
            <v>0</v>
          </cell>
          <cell r="H217">
            <v>0</v>
          </cell>
          <cell r="I217" t="e">
            <v>#DIV/0!</v>
          </cell>
          <cell r="J217">
            <v>0</v>
          </cell>
          <cell r="M217" t="str">
            <v>Калининский</v>
          </cell>
        </row>
        <row r="218">
          <cell r="A218">
            <v>10</v>
          </cell>
          <cell r="C218" t="str">
            <v>т</v>
          </cell>
          <cell r="F218">
            <v>0</v>
          </cell>
          <cell r="H218">
            <v>0</v>
          </cell>
          <cell r="I218" t="e">
            <v>#DIV/0!</v>
          </cell>
          <cell r="J218">
            <v>0</v>
          </cell>
          <cell r="M218" t="str">
            <v>Калининский</v>
          </cell>
        </row>
        <row r="219">
          <cell r="M219" t="str">
            <v>Калининский</v>
          </cell>
        </row>
        <row r="220">
          <cell r="B220" t="str">
            <v>Заготовительно-складские расходы</v>
          </cell>
          <cell r="F220">
            <v>0</v>
          </cell>
          <cell r="H220">
            <v>0</v>
          </cell>
          <cell r="I220" t="e">
            <v>#DIV/0!</v>
          </cell>
          <cell r="J220">
            <v>0</v>
          </cell>
          <cell r="M220" t="str">
            <v>Калининский</v>
          </cell>
        </row>
        <row r="221">
          <cell r="A221">
            <v>1</v>
          </cell>
          <cell r="B221" t="str">
            <v>ПГС</v>
          </cell>
          <cell r="C221" t="str">
            <v>руб</v>
          </cell>
          <cell r="E221">
            <v>10224.64</v>
          </cell>
          <cell r="F221">
            <v>0</v>
          </cell>
          <cell r="H221">
            <v>0</v>
          </cell>
          <cell r="I221" t="e">
            <v>#DIV/0!</v>
          </cell>
          <cell r="J221">
            <v>0</v>
          </cell>
          <cell r="M221" t="str">
            <v>Калининский</v>
          </cell>
        </row>
        <row r="222">
          <cell r="A222">
            <v>2</v>
          </cell>
          <cell r="B222" t="str">
            <v xml:space="preserve">Битум вязкий </v>
          </cell>
          <cell r="C222" t="str">
            <v>руб</v>
          </cell>
          <cell r="E222">
            <v>2365.0919999999996</v>
          </cell>
          <cell r="F222">
            <v>0</v>
          </cell>
          <cell r="H222">
            <v>0</v>
          </cell>
          <cell r="I222" t="e">
            <v>#DIV/0!</v>
          </cell>
          <cell r="J222">
            <v>0</v>
          </cell>
          <cell r="M222" t="str">
            <v>Калининский</v>
          </cell>
        </row>
        <row r="223">
          <cell r="A223">
            <v>3</v>
          </cell>
          <cell r="B223" t="str">
            <v>Битум жидкий</v>
          </cell>
          <cell r="C223" t="str">
            <v>руб</v>
          </cell>
          <cell r="E223">
            <v>1174.8797999999999</v>
          </cell>
          <cell r="F223">
            <v>0</v>
          </cell>
          <cell r="H223">
            <v>0</v>
          </cell>
          <cell r="I223" t="e">
            <v>#DIV/0!</v>
          </cell>
          <cell r="J223">
            <v>0</v>
          </cell>
          <cell r="M223" t="str">
            <v>Калининский</v>
          </cell>
        </row>
        <row r="224">
          <cell r="A224">
            <v>4</v>
          </cell>
          <cell r="B224" t="str">
            <v>М/з а/ бетонная смесь</v>
          </cell>
          <cell r="C224" t="str">
            <v>руб</v>
          </cell>
          <cell r="E224">
            <v>12302.88</v>
          </cell>
          <cell r="F224">
            <v>0</v>
          </cell>
          <cell r="H224">
            <v>0</v>
          </cell>
          <cell r="I224" t="e">
            <v>#DIV/0!</v>
          </cell>
          <cell r="J224">
            <v>0</v>
          </cell>
          <cell r="M224" t="str">
            <v>Калининский</v>
          </cell>
        </row>
        <row r="225">
          <cell r="A225">
            <v>5</v>
          </cell>
          <cell r="B225" t="str">
            <v>черный щебень</v>
          </cell>
          <cell r="C225" t="str">
            <v>руб</v>
          </cell>
          <cell r="E225">
            <v>14970</v>
          </cell>
          <cell r="F225">
            <v>0</v>
          </cell>
          <cell r="H225">
            <v>0</v>
          </cell>
          <cell r="I225" t="e">
            <v>#DIV/0!</v>
          </cell>
          <cell r="J225">
            <v>0</v>
          </cell>
          <cell r="M225" t="str">
            <v>Калининский</v>
          </cell>
        </row>
        <row r="226">
          <cell r="A226">
            <v>6</v>
          </cell>
          <cell r="B226">
            <v>0</v>
          </cell>
          <cell r="C226" t="str">
            <v>руб</v>
          </cell>
          <cell r="E226">
            <v>254</v>
          </cell>
          <cell r="F226">
            <v>0</v>
          </cell>
          <cell r="H226">
            <v>0</v>
          </cell>
          <cell r="I226" t="e">
            <v>#DIV/0!</v>
          </cell>
          <cell r="J226">
            <v>0</v>
          </cell>
          <cell r="M226" t="str">
            <v>Калининский</v>
          </cell>
        </row>
        <row r="227">
          <cell r="A227">
            <v>7</v>
          </cell>
          <cell r="B227">
            <v>0</v>
          </cell>
          <cell r="C227" t="str">
            <v>руб</v>
          </cell>
          <cell r="E227">
            <v>0</v>
          </cell>
          <cell r="F227">
            <v>0</v>
          </cell>
          <cell r="H227">
            <v>0</v>
          </cell>
          <cell r="I227" t="e">
            <v>#DIV/0!</v>
          </cell>
          <cell r="J227">
            <v>0</v>
          </cell>
          <cell r="M227" t="str">
            <v>Калининский</v>
          </cell>
        </row>
        <row r="228">
          <cell r="A228">
            <v>8</v>
          </cell>
          <cell r="B228">
            <v>0</v>
          </cell>
          <cell r="C228" t="str">
            <v>руб</v>
          </cell>
          <cell r="E228">
            <v>0</v>
          </cell>
          <cell r="F228">
            <v>0</v>
          </cell>
          <cell r="H228">
            <v>0</v>
          </cell>
          <cell r="I228" t="e">
            <v>#DIV/0!</v>
          </cell>
          <cell r="J228">
            <v>0</v>
          </cell>
          <cell r="M228" t="str">
            <v>Калининский</v>
          </cell>
        </row>
        <row r="229">
          <cell r="A229">
            <v>9</v>
          </cell>
          <cell r="B229">
            <v>0</v>
          </cell>
          <cell r="C229" t="str">
            <v>руб</v>
          </cell>
          <cell r="E229">
            <v>0</v>
          </cell>
          <cell r="F229">
            <v>0</v>
          </cell>
          <cell r="H229">
            <v>0</v>
          </cell>
          <cell r="I229" t="e">
            <v>#DIV/0!</v>
          </cell>
          <cell r="J229">
            <v>0</v>
          </cell>
          <cell r="M229" t="str">
            <v>Калининский</v>
          </cell>
        </row>
        <row r="230">
          <cell r="A230">
            <v>10</v>
          </cell>
          <cell r="B230">
            <v>0</v>
          </cell>
          <cell r="C230" t="str">
            <v>руб</v>
          </cell>
          <cell r="E230">
            <v>0</v>
          </cell>
          <cell r="F230">
            <v>0</v>
          </cell>
          <cell r="H230">
            <v>0</v>
          </cell>
          <cell r="I230" t="e">
            <v>#DIV/0!</v>
          </cell>
          <cell r="J230">
            <v>0</v>
          </cell>
          <cell r="M230" t="str">
            <v>Калининский</v>
          </cell>
        </row>
        <row r="231">
          <cell r="M231" t="str">
            <v>Калининский</v>
          </cell>
        </row>
        <row r="232">
          <cell r="M232" t="str">
            <v>Калининский</v>
          </cell>
        </row>
        <row r="233">
          <cell r="B233" t="str">
            <v>Составил:______________________________</v>
          </cell>
          <cell r="M233" t="str">
            <v>Калининский</v>
          </cell>
        </row>
        <row r="234">
          <cell r="M234" t="str">
            <v>Калининский</v>
          </cell>
        </row>
        <row r="235">
          <cell r="B235" t="str">
            <v>Начальник ТДО: ________________________</v>
          </cell>
        </row>
        <row r="236">
          <cell r="B236" t="str">
            <v>Район: Калининский \ Тимашевск - Славянск-на-Кубани - Крымск ;  км: 28+000-33+000 \ Облегченный ремонт - III вариант</v>
          </cell>
          <cell r="K236">
            <v>100</v>
          </cell>
          <cell r="M236" t="str">
            <v>Калининский</v>
          </cell>
        </row>
        <row r="237">
          <cell r="A237" t="str">
            <v>100-1.1.</v>
          </cell>
          <cell r="B237" t="str">
            <v>Фонд заработной платы</v>
          </cell>
          <cell r="D237">
            <v>6799</v>
          </cell>
          <cell r="F237">
            <v>4436</v>
          </cell>
          <cell r="H237">
            <v>90067</v>
          </cell>
          <cell r="I237">
            <v>20</v>
          </cell>
          <cell r="J237">
            <v>85631</v>
          </cell>
          <cell r="K237">
            <v>100</v>
          </cell>
          <cell r="L237" t="str">
            <v>1.1.</v>
          </cell>
          <cell r="M237" t="str">
            <v>Калининский</v>
          </cell>
        </row>
        <row r="238">
          <cell r="A238" t="str">
            <v>100-1.1.1.</v>
          </cell>
          <cell r="B238" t="str">
            <v>Основные рабочие</v>
          </cell>
          <cell r="C238" t="str">
            <v>ч/ч</v>
          </cell>
          <cell r="D238">
            <v>4688</v>
          </cell>
          <cell r="E238">
            <v>0.55200000000000005</v>
          </cell>
          <cell r="F238">
            <v>2590</v>
          </cell>
          <cell r="G238">
            <v>12.2</v>
          </cell>
          <cell r="H238">
            <v>57198</v>
          </cell>
          <cell r="I238">
            <v>22.08</v>
          </cell>
          <cell r="J238">
            <v>54608</v>
          </cell>
          <cell r="K238">
            <v>100</v>
          </cell>
          <cell r="L238" t="str">
            <v>1.1.1.</v>
          </cell>
          <cell r="M238" t="str">
            <v>Калининский</v>
          </cell>
        </row>
        <row r="239">
          <cell r="A239" t="str">
            <v>100-1.1.2.</v>
          </cell>
          <cell r="B239" t="str">
            <v>Машинисты</v>
          </cell>
          <cell r="C239" t="str">
            <v>ч/ч</v>
          </cell>
          <cell r="D239">
            <v>2111</v>
          </cell>
          <cell r="E239">
            <v>0.874</v>
          </cell>
          <cell r="F239">
            <v>1846</v>
          </cell>
          <cell r="G239">
            <v>15.57</v>
          </cell>
          <cell r="H239">
            <v>32868</v>
          </cell>
          <cell r="I239">
            <v>17.809999999999999</v>
          </cell>
          <cell r="J239">
            <v>31022</v>
          </cell>
          <cell r="K239">
            <v>100</v>
          </cell>
          <cell r="L239" t="str">
            <v>1.1.2.</v>
          </cell>
          <cell r="M239" t="str">
            <v>Калининский</v>
          </cell>
        </row>
        <row r="240">
          <cell r="M240" t="str">
            <v>Калининский</v>
          </cell>
        </row>
        <row r="241">
          <cell r="A241" t="str">
            <v>100-1.2.</v>
          </cell>
          <cell r="B241" t="str">
            <v>Технические ресурсы по нормам СНиП (без зарботной платы машиниста)</v>
          </cell>
          <cell r="F241">
            <v>4125</v>
          </cell>
          <cell r="H241">
            <v>207017</v>
          </cell>
          <cell r="I241">
            <v>50.19</v>
          </cell>
          <cell r="J241">
            <v>202892</v>
          </cell>
          <cell r="K241">
            <v>100</v>
          </cell>
          <cell r="L241" t="str">
            <v>1.2.</v>
          </cell>
          <cell r="M241" t="str">
            <v>Калининский</v>
          </cell>
        </row>
        <row r="242">
          <cell r="A242">
            <v>1</v>
          </cell>
          <cell r="B242" t="str">
            <v>Автогрейдер средний</v>
          </cell>
          <cell r="C242" t="str">
            <v>м/ч</v>
          </cell>
          <cell r="D242">
            <v>86</v>
          </cell>
          <cell r="E242">
            <v>2.48</v>
          </cell>
          <cell r="F242">
            <v>213</v>
          </cell>
          <cell r="G242">
            <v>125.03</v>
          </cell>
          <cell r="H242">
            <v>10753</v>
          </cell>
          <cell r="I242">
            <v>50.42</v>
          </cell>
          <cell r="J242">
            <v>10539</v>
          </cell>
          <cell r="M242" t="str">
            <v>Калининский</v>
          </cell>
        </row>
        <row r="243">
          <cell r="A243">
            <v>2</v>
          </cell>
          <cell r="B243" t="str">
            <v>Щебнераспределитель</v>
          </cell>
          <cell r="C243" t="str">
            <v>м/ч</v>
          </cell>
          <cell r="D243">
            <v>51</v>
          </cell>
          <cell r="E243">
            <v>4.21</v>
          </cell>
          <cell r="F243">
            <v>217</v>
          </cell>
          <cell r="G243">
            <v>86.93</v>
          </cell>
          <cell r="H243">
            <v>4475</v>
          </cell>
          <cell r="I243">
            <v>20.65</v>
          </cell>
          <cell r="J243">
            <v>4258</v>
          </cell>
          <cell r="M243" t="str">
            <v>Калининский</v>
          </cell>
        </row>
        <row r="244">
          <cell r="A244">
            <v>3</v>
          </cell>
          <cell r="B244" t="str">
            <v>Автогудронатор 3500л</v>
          </cell>
          <cell r="C244" t="str">
            <v>м/ч</v>
          </cell>
          <cell r="D244">
            <v>10</v>
          </cell>
          <cell r="E244">
            <v>5.99</v>
          </cell>
          <cell r="F244">
            <v>60</v>
          </cell>
          <cell r="G244">
            <v>77.02</v>
          </cell>
          <cell r="H244">
            <v>776</v>
          </cell>
          <cell r="I244">
            <v>12.86</v>
          </cell>
          <cell r="J244">
            <v>716</v>
          </cell>
          <cell r="M244" t="str">
            <v>Калининский</v>
          </cell>
        </row>
        <row r="245">
          <cell r="A245">
            <v>4</v>
          </cell>
          <cell r="B245" t="str">
            <v>Машина поливомоечная</v>
          </cell>
          <cell r="C245" t="str">
            <v>м/ч</v>
          </cell>
          <cell r="D245">
            <v>29</v>
          </cell>
          <cell r="E245">
            <v>6.16</v>
          </cell>
          <cell r="F245">
            <v>176</v>
          </cell>
          <cell r="G245">
            <v>197.6</v>
          </cell>
          <cell r="H245">
            <v>5636</v>
          </cell>
          <cell r="I245">
            <v>32.08</v>
          </cell>
          <cell r="J245">
            <v>5461</v>
          </cell>
          <cell r="M245" t="str">
            <v>Калининский</v>
          </cell>
        </row>
        <row r="246">
          <cell r="A246">
            <v>5</v>
          </cell>
          <cell r="B246" t="str">
            <v xml:space="preserve">Каток  самоходный гладкий 5 тн </v>
          </cell>
          <cell r="C246" t="str">
            <v>м/ч</v>
          </cell>
          <cell r="D246">
            <v>685</v>
          </cell>
          <cell r="E246">
            <v>1.81</v>
          </cell>
          <cell r="F246">
            <v>1241</v>
          </cell>
          <cell r="G246">
            <v>80.16</v>
          </cell>
          <cell r="H246">
            <v>54949</v>
          </cell>
          <cell r="I246">
            <v>44.29</v>
          </cell>
          <cell r="J246">
            <v>53708</v>
          </cell>
          <cell r="M246" t="str">
            <v>Калининский</v>
          </cell>
        </row>
        <row r="247">
          <cell r="A247">
            <v>6</v>
          </cell>
          <cell r="B247" t="str">
            <v xml:space="preserve">Каток вальцевый  10 тн </v>
          </cell>
          <cell r="C247" t="str">
            <v>м/ч</v>
          </cell>
          <cell r="D247">
            <v>668</v>
          </cell>
          <cell r="E247">
            <v>1.69</v>
          </cell>
          <cell r="F247">
            <v>1129</v>
          </cell>
          <cell r="G247">
            <v>117.14</v>
          </cell>
          <cell r="H247">
            <v>78254</v>
          </cell>
          <cell r="I247">
            <v>69.31</v>
          </cell>
          <cell r="J247">
            <v>77125</v>
          </cell>
          <cell r="M247" t="str">
            <v>Калининский</v>
          </cell>
        </row>
        <row r="248">
          <cell r="A248">
            <v>7</v>
          </cell>
          <cell r="B248" t="str">
            <v>Укладчик а/бетона</v>
          </cell>
          <cell r="C248" t="str">
            <v>м/ч</v>
          </cell>
          <cell r="D248">
            <v>296</v>
          </cell>
          <cell r="E248">
            <v>2.29</v>
          </cell>
          <cell r="F248">
            <v>677</v>
          </cell>
          <cell r="G248">
            <v>148.81</v>
          </cell>
          <cell r="H248">
            <v>43991</v>
          </cell>
          <cell r="I248">
            <v>64.98</v>
          </cell>
          <cell r="J248">
            <v>43314</v>
          </cell>
          <cell r="M248" t="str">
            <v>Калининский</v>
          </cell>
        </row>
        <row r="249">
          <cell r="A249">
            <v>8</v>
          </cell>
          <cell r="B249" t="str">
            <v>Пневмокаток 18тн</v>
          </cell>
          <cell r="C249" t="str">
            <v>м/ч</v>
          </cell>
          <cell r="D249">
            <v>11</v>
          </cell>
          <cell r="E249">
            <v>4.88</v>
          </cell>
          <cell r="F249">
            <v>54</v>
          </cell>
          <cell r="G249">
            <v>94.73</v>
          </cell>
          <cell r="H249">
            <v>1045</v>
          </cell>
          <cell r="I249">
            <v>19.41</v>
          </cell>
          <cell r="J249">
            <v>991</v>
          </cell>
          <cell r="M249" t="str">
            <v>Калининский</v>
          </cell>
        </row>
        <row r="250">
          <cell r="A250">
            <v>9</v>
          </cell>
          <cell r="B250" t="str">
            <v>Автогудронатор 7000 л</v>
          </cell>
          <cell r="C250" t="str">
            <v>м/ч</v>
          </cell>
          <cell r="D250">
            <v>10</v>
          </cell>
          <cell r="E250">
            <v>7.22</v>
          </cell>
          <cell r="F250">
            <v>73</v>
          </cell>
          <cell r="G250">
            <v>141.41</v>
          </cell>
          <cell r="H250">
            <v>1425</v>
          </cell>
          <cell r="I250">
            <v>19.59</v>
          </cell>
          <cell r="J250">
            <v>1353</v>
          </cell>
          <cell r="M250" t="str">
            <v>Калининский</v>
          </cell>
        </row>
        <row r="251">
          <cell r="A251">
            <v>10</v>
          </cell>
          <cell r="B251" t="str">
            <v>Прочие машины</v>
          </cell>
          <cell r="C251" t="str">
            <v>руб</v>
          </cell>
          <cell r="D251">
            <v>286</v>
          </cell>
          <cell r="E251">
            <v>1</v>
          </cell>
          <cell r="F251">
            <v>286</v>
          </cell>
          <cell r="G251">
            <v>20</v>
          </cell>
          <cell r="H251">
            <v>5713</v>
          </cell>
          <cell r="I251">
            <v>20</v>
          </cell>
          <cell r="J251">
            <v>5427</v>
          </cell>
          <cell r="M251" t="str">
            <v>Калининский</v>
          </cell>
        </row>
        <row r="252">
          <cell r="M252" t="str">
            <v>Калининский</v>
          </cell>
        </row>
        <row r="253">
          <cell r="A253" t="str">
            <v>100-1.3.</v>
          </cell>
          <cell r="B253" t="str">
            <v>Материалы</v>
          </cell>
          <cell r="F253">
            <v>146643</v>
          </cell>
          <cell r="H253">
            <v>4497076</v>
          </cell>
          <cell r="I253">
            <v>30.67</v>
          </cell>
          <cell r="J253">
            <v>4350433</v>
          </cell>
          <cell r="K253">
            <v>100</v>
          </cell>
          <cell r="L253" t="str">
            <v>1.3.</v>
          </cell>
          <cell r="M253" t="str">
            <v>Калининский</v>
          </cell>
        </row>
        <row r="254">
          <cell r="B254" t="str">
            <v>Материальные ресурсы по нормам СНиП</v>
          </cell>
          <cell r="F254">
            <v>117600</v>
          </cell>
          <cell r="H254">
            <v>3976231</v>
          </cell>
          <cell r="I254">
            <v>33.81</v>
          </cell>
          <cell r="J254">
            <v>3858631</v>
          </cell>
          <cell r="M254" t="str">
            <v>Калининский</v>
          </cell>
        </row>
        <row r="255">
          <cell r="A255">
            <v>1</v>
          </cell>
          <cell r="B255" t="str">
            <v>ПГС</v>
          </cell>
          <cell r="C255" t="str">
            <v>м3</v>
          </cell>
          <cell r="D255">
            <v>1823</v>
          </cell>
          <cell r="E255">
            <v>1.9</v>
          </cell>
          <cell r="F255">
            <v>3464</v>
          </cell>
          <cell r="G255">
            <v>40.57</v>
          </cell>
          <cell r="H255">
            <v>73959</v>
          </cell>
          <cell r="I255">
            <v>21.35</v>
          </cell>
          <cell r="J255">
            <v>70495</v>
          </cell>
          <cell r="M255" t="str">
            <v>Калининский</v>
          </cell>
        </row>
        <row r="256">
          <cell r="A256">
            <v>2</v>
          </cell>
          <cell r="B256" t="str">
            <v xml:space="preserve">Битум жидкий </v>
          </cell>
          <cell r="C256" t="str">
            <v>т</v>
          </cell>
          <cell r="D256">
            <v>20.6</v>
          </cell>
          <cell r="E256">
            <v>63.37</v>
          </cell>
          <cell r="F256">
            <v>1305</v>
          </cell>
          <cell r="G256">
            <v>3493.63</v>
          </cell>
          <cell r="H256">
            <v>71969</v>
          </cell>
          <cell r="I256">
            <v>55.13</v>
          </cell>
          <cell r="J256">
            <v>70663</v>
          </cell>
          <cell r="M256" t="str">
            <v>Калининский</v>
          </cell>
        </row>
        <row r="257">
          <cell r="A257">
            <v>3</v>
          </cell>
          <cell r="B257" t="str">
            <v>Битум вязкий</v>
          </cell>
          <cell r="C257" t="str">
            <v>т</v>
          </cell>
          <cell r="D257">
            <v>35.270000000000003</v>
          </cell>
          <cell r="E257">
            <v>65.88</v>
          </cell>
          <cell r="F257">
            <v>2324</v>
          </cell>
          <cell r="G257">
            <v>3528.4</v>
          </cell>
          <cell r="H257">
            <v>124447</v>
          </cell>
          <cell r="I257">
            <v>53.56</v>
          </cell>
          <cell r="J257">
            <v>122123</v>
          </cell>
          <cell r="M257" t="str">
            <v>Калининский</v>
          </cell>
        </row>
        <row r="258">
          <cell r="A258">
            <v>4</v>
          </cell>
          <cell r="B258" t="str">
            <v>М/з а/ бетонная смесь (выравн.сл)</v>
          </cell>
          <cell r="C258" t="str">
            <v>т</v>
          </cell>
          <cell r="D258">
            <v>1777</v>
          </cell>
          <cell r="E258">
            <v>14.84</v>
          </cell>
          <cell r="F258">
            <v>26371</v>
          </cell>
          <cell r="G258">
            <v>569.5</v>
          </cell>
          <cell r="H258">
            <v>1012002</v>
          </cell>
          <cell r="I258">
            <v>38.380000000000003</v>
          </cell>
          <cell r="J258">
            <v>985631</v>
          </cell>
          <cell r="M258" t="str">
            <v>Калининский</v>
          </cell>
        </row>
        <row r="259">
          <cell r="A259">
            <v>5</v>
          </cell>
          <cell r="B259" t="str">
            <v>черный щебень</v>
          </cell>
          <cell r="C259" t="str">
            <v>т</v>
          </cell>
          <cell r="D259">
            <v>980</v>
          </cell>
          <cell r="E259">
            <v>12.8</v>
          </cell>
          <cell r="F259">
            <v>12544</v>
          </cell>
          <cell r="G259">
            <v>372.88</v>
          </cell>
          <cell r="H259">
            <v>365422</v>
          </cell>
          <cell r="I259">
            <v>29.13</v>
          </cell>
          <cell r="J259">
            <v>352878</v>
          </cell>
          <cell r="M259" t="str">
            <v>Калининский</v>
          </cell>
        </row>
        <row r="260">
          <cell r="A260">
            <v>6</v>
          </cell>
          <cell r="B260" t="str">
            <v>М/з а/ бетонная смесь (слой покрытия)</v>
          </cell>
          <cell r="C260" t="str">
            <v>т</v>
          </cell>
          <cell r="D260">
            <v>4772</v>
          </cell>
          <cell r="E260">
            <v>14.84</v>
          </cell>
          <cell r="F260">
            <v>70816</v>
          </cell>
          <cell r="G260">
            <v>486.31</v>
          </cell>
          <cell r="H260">
            <v>2320671</v>
          </cell>
          <cell r="I260">
            <v>32.770000000000003</v>
          </cell>
          <cell r="J260">
            <v>2249855</v>
          </cell>
          <cell r="M260" t="str">
            <v>Калининский</v>
          </cell>
        </row>
        <row r="261">
          <cell r="A261">
            <v>7</v>
          </cell>
          <cell r="B261" t="str">
            <v>Прочие материалы</v>
          </cell>
          <cell r="C261" t="str">
            <v>руб</v>
          </cell>
          <cell r="D261">
            <v>776.13</v>
          </cell>
          <cell r="E261">
            <v>1</v>
          </cell>
          <cell r="F261">
            <v>776</v>
          </cell>
          <cell r="G261">
            <v>10</v>
          </cell>
          <cell r="H261">
            <v>7761</v>
          </cell>
          <cell r="I261">
            <v>10</v>
          </cell>
          <cell r="J261">
            <v>6985</v>
          </cell>
          <cell r="M261" t="str">
            <v>Калининский</v>
          </cell>
        </row>
        <row r="262">
          <cell r="A262">
            <v>8</v>
          </cell>
          <cell r="F262">
            <v>0</v>
          </cell>
          <cell r="H262">
            <v>0</v>
          </cell>
          <cell r="I262" t="e">
            <v>#DIV/0!</v>
          </cell>
          <cell r="J262">
            <v>0</v>
          </cell>
          <cell r="M262" t="str">
            <v>Калининский</v>
          </cell>
        </row>
        <row r="263">
          <cell r="A263">
            <v>9</v>
          </cell>
          <cell r="F263">
            <v>0</v>
          </cell>
          <cell r="H263">
            <v>0</v>
          </cell>
          <cell r="I263" t="e">
            <v>#DIV/0!</v>
          </cell>
          <cell r="J263">
            <v>0</v>
          </cell>
          <cell r="M263" t="str">
            <v>Калининский</v>
          </cell>
        </row>
        <row r="264">
          <cell r="A264">
            <v>10</v>
          </cell>
          <cell r="F264">
            <v>0</v>
          </cell>
          <cell r="H264">
            <v>0</v>
          </cell>
          <cell r="I264" t="e">
            <v>#DIV/0!</v>
          </cell>
          <cell r="J264">
            <v>0</v>
          </cell>
          <cell r="M264" t="str">
            <v>Калининский</v>
          </cell>
        </row>
        <row r="265">
          <cell r="M265" t="str">
            <v>Калининский</v>
          </cell>
        </row>
        <row r="266">
          <cell r="B266" t="str">
            <v>Транспортировка материалов, т (вид транспорта, км)</v>
          </cell>
          <cell r="F266">
            <v>29043</v>
          </cell>
          <cell r="H266">
            <v>520845</v>
          </cell>
          <cell r="I266">
            <v>17.93</v>
          </cell>
          <cell r="J266">
            <v>491802</v>
          </cell>
          <cell r="M266" t="str">
            <v>Калининский</v>
          </cell>
        </row>
        <row r="267">
          <cell r="A267">
            <v>1</v>
          </cell>
          <cell r="B267" t="str">
            <v>ПГС - 143 км</v>
          </cell>
          <cell r="C267" t="str">
            <v>т</v>
          </cell>
          <cell r="D267">
            <v>3281</v>
          </cell>
          <cell r="E267">
            <v>6.58</v>
          </cell>
          <cell r="F267">
            <v>21589</v>
          </cell>
          <cell r="G267">
            <v>141.26</v>
          </cell>
          <cell r="H267">
            <v>463474</v>
          </cell>
          <cell r="I267">
            <v>21.47</v>
          </cell>
          <cell r="J267">
            <v>441885</v>
          </cell>
          <cell r="M267" t="str">
            <v>Калининский</v>
          </cell>
        </row>
        <row r="268">
          <cell r="A268">
            <v>2</v>
          </cell>
          <cell r="B268" t="str">
            <v>Битум вязкий  46 км</v>
          </cell>
          <cell r="C268" t="str">
            <v>т</v>
          </cell>
          <cell r="D268">
            <v>35.270000000000003</v>
          </cell>
          <cell r="F268">
            <v>0</v>
          </cell>
          <cell r="H268">
            <v>0</v>
          </cell>
          <cell r="I268" t="e">
            <v>#DIV/0!</v>
          </cell>
          <cell r="J268">
            <v>0</v>
          </cell>
          <cell r="M268" t="str">
            <v>Калининский</v>
          </cell>
        </row>
        <row r="269">
          <cell r="A269">
            <v>3</v>
          </cell>
          <cell r="B269" t="str">
            <v>Битум жидкий-46 км</v>
          </cell>
          <cell r="C269" t="str">
            <v>т</v>
          </cell>
          <cell r="D269">
            <v>20.6</v>
          </cell>
          <cell r="F269">
            <v>0</v>
          </cell>
          <cell r="H269">
            <v>0</v>
          </cell>
          <cell r="I269" t="e">
            <v>#DIV/0!</v>
          </cell>
          <cell r="J269">
            <v>0</v>
          </cell>
          <cell r="M269" t="str">
            <v>Калининский</v>
          </cell>
        </row>
        <row r="270">
          <cell r="A270">
            <v>4</v>
          </cell>
          <cell r="B270" t="str">
            <v>М/з а/ бетонная смесь (выравн.сл)</v>
          </cell>
          <cell r="C270" t="str">
            <v>т</v>
          </cell>
          <cell r="D270">
            <v>1777</v>
          </cell>
          <cell r="E270">
            <v>0.99</v>
          </cell>
          <cell r="F270">
            <v>1759</v>
          </cell>
          <cell r="G270">
            <v>7.62</v>
          </cell>
          <cell r="H270">
            <v>13541</v>
          </cell>
          <cell r="I270">
            <v>7.7</v>
          </cell>
          <cell r="J270">
            <v>11782</v>
          </cell>
          <cell r="M270" t="str">
            <v>Калининский</v>
          </cell>
        </row>
        <row r="271">
          <cell r="A271">
            <v>5</v>
          </cell>
          <cell r="B271" t="str">
            <v>Черный щебень-6 км</v>
          </cell>
          <cell r="C271" t="str">
            <v>т</v>
          </cell>
          <cell r="D271">
            <v>980</v>
          </cell>
          <cell r="E271">
            <v>0.99</v>
          </cell>
          <cell r="F271">
            <v>970</v>
          </cell>
          <cell r="G271">
            <v>7.62</v>
          </cell>
          <cell r="H271">
            <v>7468</v>
          </cell>
          <cell r="I271">
            <v>7.7</v>
          </cell>
          <cell r="J271">
            <v>6497</v>
          </cell>
          <cell r="M271" t="str">
            <v>Калининский</v>
          </cell>
        </row>
        <row r="272">
          <cell r="A272">
            <v>6</v>
          </cell>
          <cell r="B272" t="str">
            <v>М/з а/ бетонная смесь (слой покрытия)</v>
          </cell>
          <cell r="C272" t="str">
            <v>т</v>
          </cell>
          <cell r="D272">
            <v>4772</v>
          </cell>
          <cell r="E272">
            <v>0.99</v>
          </cell>
          <cell r="F272">
            <v>4724</v>
          </cell>
          <cell r="G272">
            <v>7.62</v>
          </cell>
          <cell r="H272">
            <v>36363</v>
          </cell>
          <cell r="I272">
            <v>7.7</v>
          </cell>
          <cell r="J272">
            <v>31638</v>
          </cell>
          <cell r="M272" t="str">
            <v>Калининский</v>
          </cell>
        </row>
        <row r="273">
          <cell r="A273">
            <v>7</v>
          </cell>
          <cell r="C273" t="str">
            <v>т</v>
          </cell>
          <cell r="F273">
            <v>0</v>
          </cell>
          <cell r="H273">
            <v>0</v>
          </cell>
          <cell r="I273" t="e">
            <v>#DIV/0!</v>
          </cell>
          <cell r="J273">
            <v>0</v>
          </cell>
          <cell r="M273" t="str">
            <v>Калининский</v>
          </cell>
        </row>
        <row r="274">
          <cell r="A274">
            <v>8</v>
          </cell>
          <cell r="C274" t="str">
            <v>т</v>
          </cell>
          <cell r="F274">
            <v>0</v>
          </cell>
          <cell r="H274">
            <v>0</v>
          </cell>
          <cell r="I274" t="e">
            <v>#DIV/0!</v>
          </cell>
          <cell r="J274">
            <v>0</v>
          </cell>
          <cell r="M274" t="str">
            <v>Калининский</v>
          </cell>
        </row>
        <row r="275">
          <cell r="A275">
            <v>9</v>
          </cell>
          <cell r="C275" t="str">
            <v>т</v>
          </cell>
          <cell r="F275">
            <v>0</v>
          </cell>
          <cell r="H275">
            <v>0</v>
          </cell>
          <cell r="I275" t="e">
            <v>#DIV/0!</v>
          </cell>
          <cell r="J275">
            <v>0</v>
          </cell>
          <cell r="M275" t="str">
            <v>Калининский</v>
          </cell>
        </row>
        <row r="276">
          <cell r="A276">
            <v>10</v>
          </cell>
          <cell r="C276" t="str">
            <v>т</v>
          </cell>
          <cell r="F276">
            <v>0</v>
          </cell>
          <cell r="H276">
            <v>0</v>
          </cell>
          <cell r="I276" t="e">
            <v>#DIV/0!</v>
          </cell>
          <cell r="J276">
            <v>0</v>
          </cell>
          <cell r="M276" t="str">
            <v>Калининский</v>
          </cell>
        </row>
        <row r="277">
          <cell r="M277" t="str">
            <v>Калининский</v>
          </cell>
        </row>
        <row r="278">
          <cell r="B278" t="str">
            <v>Заготовительно-складские расходы</v>
          </cell>
          <cell r="F278">
            <v>0</v>
          </cell>
          <cell r="H278">
            <v>0</v>
          </cell>
          <cell r="I278" t="e">
            <v>#DIV/0!</v>
          </cell>
          <cell r="J278">
            <v>0</v>
          </cell>
          <cell r="M278" t="str">
            <v>Калининский</v>
          </cell>
        </row>
        <row r="279">
          <cell r="A279">
            <v>1</v>
          </cell>
          <cell r="B279" t="str">
            <v>ПГС</v>
          </cell>
          <cell r="C279" t="str">
            <v>руб</v>
          </cell>
          <cell r="E279">
            <v>25052.68</v>
          </cell>
          <cell r="F279">
            <v>0</v>
          </cell>
          <cell r="H279">
            <v>0</v>
          </cell>
          <cell r="I279" t="e">
            <v>#DIV/0!</v>
          </cell>
          <cell r="J279">
            <v>0</v>
          </cell>
          <cell r="M279" t="str">
            <v>Калининский</v>
          </cell>
        </row>
        <row r="280">
          <cell r="A280">
            <v>2</v>
          </cell>
          <cell r="B280" t="str">
            <v xml:space="preserve">Битум жидкий </v>
          </cell>
          <cell r="C280" t="str">
            <v>руб</v>
          </cell>
          <cell r="E280">
            <v>1305.42</v>
          </cell>
          <cell r="F280">
            <v>0</v>
          </cell>
          <cell r="H280">
            <v>0</v>
          </cell>
          <cell r="I280" t="e">
            <v>#DIV/0!</v>
          </cell>
          <cell r="J280">
            <v>0</v>
          </cell>
          <cell r="M280" t="str">
            <v>Калининский</v>
          </cell>
        </row>
        <row r="281">
          <cell r="A281">
            <v>3</v>
          </cell>
          <cell r="B281" t="str">
            <v>Битум вязкий</v>
          </cell>
          <cell r="C281" t="str">
            <v>руб</v>
          </cell>
          <cell r="E281">
            <v>2323.59</v>
          </cell>
          <cell r="F281">
            <v>0</v>
          </cell>
          <cell r="H281">
            <v>0</v>
          </cell>
          <cell r="I281" t="e">
            <v>#DIV/0!</v>
          </cell>
          <cell r="J281">
            <v>0</v>
          </cell>
          <cell r="M281" t="str">
            <v>Калининский</v>
          </cell>
        </row>
        <row r="282">
          <cell r="A282">
            <v>4</v>
          </cell>
          <cell r="B282" t="str">
            <v>М/з а/ бетонная смесь (выравн.сл)</v>
          </cell>
          <cell r="C282" t="str">
            <v>руб</v>
          </cell>
          <cell r="E282">
            <v>28129.91</v>
          </cell>
          <cell r="F282">
            <v>0</v>
          </cell>
          <cell r="H282">
            <v>0</v>
          </cell>
          <cell r="I282" t="e">
            <v>#DIV/0!</v>
          </cell>
          <cell r="J282">
            <v>0</v>
          </cell>
          <cell r="M282" t="str">
            <v>Калининский</v>
          </cell>
        </row>
        <row r="283">
          <cell r="A283">
            <v>5</v>
          </cell>
          <cell r="B283" t="str">
            <v>черный щебень</v>
          </cell>
          <cell r="C283" t="str">
            <v>руб</v>
          </cell>
          <cell r="E283">
            <v>13514.2</v>
          </cell>
          <cell r="F283">
            <v>0</v>
          </cell>
          <cell r="H283">
            <v>0</v>
          </cell>
          <cell r="I283" t="e">
            <v>#DIV/0!</v>
          </cell>
          <cell r="J283">
            <v>0</v>
          </cell>
          <cell r="M283" t="str">
            <v>Калининский</v>
          </cell>
        </row>
        <row r="284">
          <cell r="A284">
            <v>6</v>
          </cell>
          <cell r="B284" t="str">
            <v>М/з а/ бетонная смесь (слой покрытия)</v>
          </cell>
          <cell r="C284" t="str">
            <v>руб</v>
          </cell>
          <cell r="E284">
            <v>75540.759999999995</v>
          </cell>
          <cell r="F284">
            <v>0</v>
          </cell>
          <cell r="H284">
            <v>0</v>
          </cell>
          <cell r="I284" t="e">
            <v>#DIV/0!</v>
          </cell>
          <cell r="J284">
            <v>0</v>
          </cell>
          <cell r="M284" t="str">
            <v>Калининский</v>
          </cell>
        </row>
        <row r="285">
          <cell r="A285">
            <v>7</v>
          </cell>
          <cell r="B285" t="str">
            <v>Прочие материалы</v>
          </cell>
          <cell r="C285" t="str">
            <v>руб</v>
          </cell>
          <cell r="E285">
            <v>776.13</v>
          </cell>
          <cell r="F285">
            <v>0</v>
          </cell>
          <cell r="H285">
            <v>0</v>
          </cell>
          <cell r="I285" t="e">
            <v>#DIV/0!</v>
          </cell>
          <cell r="J285">
            <v>0</v>
          </cell>
          <cell r="M285" t="str">
            <v>Калининский</v>
          </cell>
        </row>
        <row r="286">
          <cell r="A286">
            <v>8</v>
          </cell>
          <cell r="B286" t="str">
            <v>0</v>
          </cell>
          <cell r="C286" t="str">
            <v>руб</v>
          </cell>
          <cell r="E286">
            <v>0</v>
          </cell>
          <cell r="F286">
            <v>0</v>
          </cell>
          <cell r="H286">
            <v>0</v>
          </cell>
          <cell r="I286" t="e">
            <v>#DIV/0!</v>
          </cell>
          <cell r="J286">
            <v>0</v>
          </cell>
          <cell r="M286" t="str">
            <v>Калининский</v>
          </cell>
        </row>
        <row r="287">
          <cell r="A287">
            <v>9</v>
          </cell>
          <cell r="B287" t="str">
            <v>0</v>
          </cell>
          <cell r="C287" t="str">
            <v>руб</v>
          </cell>
          <cell r="E287">
            <v>0</v>
          </cell>
          <cell r="F287">
            <v>0</v>
          </cell>
          <cell r="H287">
            <v>0</v>
          </cell>
          <cell r="I287" t="e">
            <v>#DIV/0!</v>
          </cell>
          <cell r="J287">
            <v>0</v>
          </cell>
          <cell r="M287" t="str">
            <v>Калининский</v>
          </cell>
        </row>
        <row r="288">
          <cell r="A288">
            <v>10</v>
          </cell>
          <cell r="B288" t="str">
            <v>0</v>
          </cell>
          <cell r="C288" t="str">
            <v>руб</v>
          </cell>
          <cell r="E288">
            <v>0</v>
          </cell>
          <cell r="F288">
            <v>0</v>
          </cell>
          <cell r="H288">
            <v>0</v>
          </cell>
          <cell r="I288" t="e">
            <v>#DIV/0!</v>
          </cell>
          <cell r="J288">
            <v>0</v>
          </cell>
          <cell r="M288" t="str">
            <v>Калининский</v>
          </cell>
        </row>
        <row r="289">
          <cell r="M289" t="str">
            <v>Калининский</v>
          </cell>
        </row>
        <row r="290">
          <cell r="M290" t="str">
            <v>Калининский</v>
          </cell>
        </row>
        <row r="291">
          <cell r="B291" t="str">
            <v>Составил:______________________________</v>
          </cell>
          <cell r="M291" t="str">
            <v>Калининский</v>
          </cell>
        </row>
        <row r="292">
          <cell r="M292" t="str">
            <v>Калининский</v>
          </cell>
        </row>
        <row r="293">
          <cell r="B293" t="str">
            <v>Начальник ТДО: ________________________</v>
          </cell>
        </row>
        <row r="294">
          <cell r="B294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K294">
            <v>101</v>
          </cell>
          <cell r="M294" t="str">
            <v>Калининский</v>
          </cell>
        </row>
        <row r="295">
          <cell r="A295" t="str">
            <v>101-1.1.</v>
          </cell>
          <cell r="B295" t="str">
            <v>Фонд заработной платы</v>
          </cell>
          <cell r="D295">
            <v>530</v>
          </cell>
          <cell r="F295">
            <v>375</v>
          </cell>
          <cell r="H295">
            <v>7515</v>
          </cell>
          <cell r="I295">
            <v>20</v>
          </cell>
          <cell r="J295">
            <v>7140</v>
          </cell>
          <cell r="K295">
            <v>101</v>
          </cell>
          <cell r="L295" t="str">
            <v>1.1.</v>
          </cell>
          <cell r="M295" t="str">
            <v>Калининский</v>
          </cell>
        </row>
        <row r="296">
          <cell r="A296" t="str">
            <v>101-1.1.1.</v>
          </cell>
          <cell r="B296" t="str">
            <v>Основные рабочие</v>
          </cell>
          <cell r="C296" t="str">
            <v>ч/ч</v>
          </cell>
          <cell r="D296">
            <v>498</v>
          </cell>
          <cell r="E296">
            <v>0.70699999999999996</v>
          </cell>
          <cell r="F296">
            <v>352</v>
          </cell>
          <cell r="G296">
            <v>14.17</v>
          </cell>
          <cell r="H296">
            <v>7057</v>
          </cell>
          <cell r="I296">
            <v>20.05</v>
          </cell>
          <cell r="J296">
            <v>6705</v>
          </cell>
          <cell r="K296">
            <v>101</v>
          </cell>
          <cell r="L296" t="str">
            <v>1.1.1.</v>
          </cell>
          <cell r="M296" t="str">
            <v>Калининский</v>
          </cell>
        </row>
        <row r="297">
          <cell r="A297" t="str">
            <v>101-1.1.2.</v>
          </cell>
          <cell r="B297" t="str">
            <v>Машинисты</v>
          </cell>
          <cell r="C297" t="str">
            <v>ч/ч</v>
          </cell>
          <cell r="D297">
            <v>32</v>
          </cell>
          <cell r="E297">
            <v>0.71899999999999997</v>
          </cell>
          <cell r="F297">
            <v>23</v>
          </cell>
          <cell r="G297">
            <v>14.31</v>
          </cell>
          <cell r="H297">
            <v>458</v>
          </cell>
          <cell r="I297">
            <v>19.91</v>
          </cell>
          <cell r="J297">
            <v>435</v>
          </cell>
          <cell r="K297">
            <v>101</v>
          </cell>
          <cell r="L297" t="str">
            <v>1.1.2.</v>
          </cell>
          <cell r="M297" t="str">
            <v>Калининский</v>
          </cell>
        </row>
        <row r="298">
          <cell r="M298" t="str">
            <v>Калининский</v>
          </cell>
        </row>
        <row r="299">
          <cell r="A299" t="str">
            <v>101-1.2.</v>
          </cell>
          <cell r="B299" t="str">
            <v>Технические ресурсы по нормам СНиП (без зарботной платы машиниста)</v>
          </cell>
          <cell r="F299">
            <v>52</v>
          </cell>
          <cell r="H299">
            <v>2082</v>
          </cell>
          <cell r="I299">
            <v>39.71</v>
          </cell>
          <cell r="J299">
            <v>2029</v>
          </cell>
          <cell r="K299">
            <v>101</v>
          </cell>
          <cell r="L299" t="str">
            <v>1.2.</v>
          </cell>
          <cell r="M299" t="str">
            <v>Калининский</v>
          </cell>
        </row>
        <row r="300">
          <cell r="A300">
            <v>1</v>
          </cell>
          <cell r="B300" t="str">
            <v>Автогрейдер средний</v>
          </cell>
          <cell r="C300" t="str">
            <v>м/ч</v>
          </cell>
          <cell r="D300">
            <v>0</v>
          </cell>
          <cell r="E300">
            <v>2.48</v>
          </cell>
          <cell r="F300">
            <v>1</v>
          </cell>
          <cell r="G300">
            <v>125.03</v>
          </cell>
          <cell r="H300">
            <v>31</v>
          </cell>
          <cell r="I300">
            <v>50.42</v>
          </cell>
          <cell r="J300">
            <v>31</v>
          </cell>
          <cell r="M300" t="str">
            <v>Калининский</v>
          </cell>
        </row>
        <row r="301">
          <cell r="A301">
            <v>2</v>
          </cell>
          <cell r="B301" t="str">
            <v>Бульдозер</v>
          </cell>
          <cell r="C301" t="str">
            <v>м/ч</v>
          </cell>
          <cell r="D301">
            <v>0</v>
          </cell>
          <cell r="E301">
            <v>2.2999999999999998</v>
          </cell>
          <cell r="F301">
            <v>0</v>
          </cell>
          <cell r="G301">
            <v>113.86</v>
          </cell>
          <cell r="H301">
            <v>8</v>
          </cell>
          <cell r="I301">
            <v>49.5</v>
          </cell>
          <cell r="J301">
            <v>8</v>
          </cell>
          <cell r="M301" t="str">
            <v>Калининский</v>
          </cell>
        </row>
        <row r="302">
          <cell r="A302">
            <v>3</v>
          </cell>
          <cell r="B302" t="str">
            <v>Машина поливомоечная</v>
          </cell>
          <cell r="C302" t="str">
            <v>м/ч</v>
          </cell>
          <cell r="D302">
            <v>2</v>
          </cell>
          <cell r="E302">
            <v>6.16</v>
          </cell>
          <cell r="F302">
            <v>12</v>
          </cell>
          <cell r="G302">
            <v>197.6</v>
          </cell>
          <cell r="H302">
            <v>391</v>
          </cell>
          <cell r="I302">
            <v>32.08</v>
          </cell>
          <cell r="J302">
            <v>379</v>
          </cell>
          <cell r="M302" t="str">
            <v>Калининский</v>
          </cell>
        </row>
        <row r="303">
          <cell r="A303">
            <v>4</v>
          </cell>
          <cell r="B303" t="str">
            <v xml:space="preserve">Каток  самоходный гладкий 5 тн </v>
          </cell>
          <cell r="C303" t="str">
            <v>м/ч</v>
          </cell>
          <cell r="D303">
            <v>5</v>
          </cell>
          <cell r="E303">
            <v>1.81</v>
          </cell>
          <cell r="F303">
            <v>10</v>
          </cell>
          <cell r="G303">
            <v>80.16</v>
          </cell>
          <cell r="H303">
            <v>422</v>
          </cell>
          <cell r="I303">
            <v>44.29</v>
          </cell>
          <cell r="J303">
            <v>412</v>
          </cell>
          <cell r="M303" t="str">
            <v>Калининский</v>
          </cell>
        </row>
        <row r="304">
          <cell r="A304">
            <v>5</v>
          </cell>
          <cell r="B304" t="str">
            <v xml:space="preserve">Экскаватор </v>
          </cell>
          <cell r="C304" t="str">
            <v>м/ч</v>
          </cell>
          <cell r="D304">
            <v>0</v>
          </cell>
          <cell r="E304">
            <v>2.72</v>
          </cell>
          <cell r="F304">
            <v>0</v>
          </cell>
          <cell r="G304">
            <v>103.25</v>
          </cell>
          <cell r="H304">
            <v>9</v>
          </cell>
          <cell r="I304">
            <v>37.96</v>
          </cell>
          <cell r="J304">
            <v>9</v>
          </cell>
          <cell r="M304" t="str">
            <v>Калининский</v>
          </cell>
        </row>
        <row r="305">
          <cell r="A305">
            <v>6</v>
          </cell>
          <cell r="B305" t="str">
            <v>Машина бурильно-крановая</v>
          </cell>
          <cell r="C305" t="str">
            <v>м/ч</v>
          </cell>
          <cell r="D305">
            <v>3</v>
          </cell>
          <cell r="E305">
            <v>2.41</v>
          </cell>
          <cell r="F305">
            <v>6</v>
          </cell>
          <cell r="G305">
            <v>129.44999999999999</v>
          </cell>
          <cell r="H305">
            <v>344</v>
          </cell>
          <cell r="I305">
            <v>53.71</v>
          </cell>
          <cell r="J305">
            <v>338</v>
          </cell>
          <cell r="M305" t="str">
            <v>Калининский</v>
          </cell>
        </row>
        <row r="306">
          <cell r="A306">
            <v>7</v>
          </cell>
          <cell r="B306" t="str">
            <v>Автокран 3т</v>
          </cell>
          <cell r="C306" t="str">
            <v>м/ч</v>
          </cell>
          <cell r="D306">
            <v>6</v>
          </cell>
          <cell r="E306">
            <v>4.01</v>
          </cell>
          <cell r="F306">
            <v>23</v>
          </cell>
          <cell r="G306">
            <v>152.22</v>
          </cell>
          <cell r="H306">
            <v>868</v>
          </cell>
          <cell r="I306">
            <v>37.96</v>
          </cell>
          <cell r="J306">
            <v>845</v>
          </cell>
          <cell r="M306" t="str">
            <v>Калининский</v>
          </cell>
        </row>
        <row r="307">
          <cell r="A307">
            <v>8</v>
          </cell>
          <cell r="B307" t="str">
            <v>Прочие машины</v>
          </cell>
          <cell r="C307" t="str">
            <v>руб</v>
          </cell>
          <cell r="D307">
            <v>0</v>
          </cell>
          <cell r="E307">
            <v>1</v>
          </cell>
          <cell r="F307">
            <v>0</v>
          </cell>
          <cell r="G307">
            <v>20</v>
          </cell>
          <cell r="H307">
            <v>8</v>
          </cell>
          <cell r="I307">
            <v>20</v>
          </cell>
          <cell r="J307">
            <v>8</v>
          </cell>
          <cell r="M307" t="str">
            <v>Калининский</v>
          </cell>
        </row>
        <row r="308">
          <cell r="A308">
            <v>9</v>
          </cell>
          <cell r="F308">
            <v>0</v>
          </cell>
          <cell r="H308">
            <v>0</v>
          </cell>
          <cell r="I308" t="e">
            <v>#DIV/0!</v>
          </cell>
          <cell r="J308">
            <v>0</v>
          </cell>
          <cell r="M308" t="str">
            <v>Калининский</v>
          </cell>
        </row>
        <row r="309">
          <cell r="A309">
            <v>10</v>
          </cell>
          <cell r="F309">
            <v>0</v>
          </cell>
          <cell r="H309">
            <v>0</v>
          </cell>
          <cell r="I309" t="e">
            <v>#DIV/0!</v>
          </cell>
          <cell r="J309">
            <v>0</v>
          </cell>
          <cell r="M309" t="str">
            <v>Калининский</v>
          </cell>
        </row>
        <row r="310">
          <cell r="M310" t="str">
            <v>Калининский</v>
          </cell>
        </row>
        <row r="311">
          <cell r="A311" t="str">
            <v>101-1.3.</v>
          </cell>
          <cell r="B311" t="str">
            <v>Материалы</v>
          </cell>
          <cell r="F311">
            <v>2437</v>
          </cell>
          <cell r="H311">
            <v>79047</v>
          </cell>
          <cell r="I311">
            <v>32.43</v>
          </cell>
          <cell r="J311">
            <v>76610</v>
          </cell>
          <cell r="K311">
            <v>101</v>
          </cell>
          <cell r="L311" t="str">
            <v>1.3.</v>
          </cell>
          <cell r="M311" t="str">
            <v>Калининский</v>
          </cell>
        </row>
        <row r="312">
          <cell r="B312" t="str">
            <v>Материальные ресурсы по нормам СНиП</v>
          </cell>
          <cell r="F312">
            <v>1654</v>
          </cell>
          <cell r="H312">
            <v>60802</v>
          </cell>
          <cell r="I312">
            <v>36.75</v>
          </cell>
          <cell r="J312">
            <v>59147</v>
          </cell>
          <cell r="M312" t="str">
            <v>Калининский</v>
          </cell>
        </row>
        <row r="313">
          <cell r="A313">
            <v>1</v>
          </cell>
          <cell r="B313" t="str">
            <v>ПГС</v>
          </cell>
          <cell r="C313" t="str">
            <v>м3</v>
          </cell>
          <cell r="D313">
            <v>54</v>
          </cell>
          <cell r="E313">
            <v>1.9</v>
          </cell>
          <cell r="F313">
            <v>103</v>
          </cell>
          <cell r="G313">
            <v>40.57</v>
          </cell>
          <cell r="H313">
            <v>2191</v>
          </cell>
          <cell r="I313">
            <v>21.35</v>
          </cell>
          <cell r="J313">
            <v>2088</v>
          </cell>
          <cell r="M313" t="str">
            <v>Калининский</v>
          </cell>
        </row>
        <row r="314">
          <cell r="A314">
            <v>2</v>
          </cell>
          <cell r="B314" t="str">
            <v>М/з а/б смесь</v>
          </cell>
          <cell r="C314" t="str">
            <v>т</v>
          </cell>
          <cell r="D314">
            <v>25.7</v>
          </cell>
          <cell r="E314">
            <v>13.8</v>
          </cell>
          <cell r="F314">
            <v>355</v>
          </cell>
          <cell r="G314">
            <v>569.5</v>
          </cell>
          <cell r="H314">
            <v>14636</v>
          </cell>
          <cell r="I314">
            <v>41.27</v>
          </cell>
          <cell r="J314">
            <v>14281</v>
          </cell>
          <cell r="M314" t="str">
            <v>Калининский</v>
          </cell>
        </row>
        <row r="315">
          <cell r="A315">
            <v>3</v>
          </cell>
          <cell r="B315" t="str">
            <v>Бортовой камень Бр 100.30.18</v>
          </cell>
          <cell r="C315" t="str">
            <v>м3</v>
          </cell>
          <cell r="D315">
            <v>5.4</v>
          </cell>
          <cell r="E315">
            <v>43.6</v>
          </cell>
          <cell r="F315">
            <v>235</v>
          </cell>
          <cell r="G315">
            <v>1333.33</v>
          </cell>
          <cell r="H315">
            <v>7200</v>
          </cell>
          <cell r="I315">
            <v>30.58</v>
          </cell>
          <cell r="J315">
            <v>6965</v>
          </cell>
          <cell r="M315" t="str">
            <v>Калининский</v>
          </cell>
        </row>
        <row r="316">
          <cell r="A316">
            <v>4</v>
          </cell>
          <cell r="B316" t="str">
            <v>Бортовой камень Бр 100.20.8</v>
          </cell>
          <cell r="C316" t="str">
            <v>м3</v>
          </cell>
          <cell r="D316">
            <v>1.6</v>
          </cell>
          <cell r="E316">
            <v>49.4</v>
          </cell>
          <cell r="F316">
            <v>79</v>
          </cell>
          <cell r="G316">
            <v>1333.33</v>
          </cell>
          <cell r="H316">
            <v>2133</v>
          </cell>
          <cell r="I316">
            <v>26.99</v>
          </cell>
          <cell r="J316">
            <v>2054</v>
          </cell>
          <cell r="M316" t="str">
            <v>Калининский</v>
          </cell>
        </row>
        <row r="317">
          <cell r="A317">
            <v>5</v>
          </cell>
          <cell r="B317" t="str">
            <v>Барьерное ограждение</v>
          </cell>
          <cell r="C317" t="str">
            <v>т</v>
          </cell>
          <cell r="D317">
            <v>1.8</v>
          </cell>
          <cell r="E317">
            <v>432.5</v>
          </cell>
          <cell r="F317">
            <v>779</v>
          </cell>
          <cell r="G317">
            <v>17955</v>
          </cell>
          <cell r="H317">
            <v>32319</v>
          </cell>
          <cell r="I317">
            <v>41.51</v>
          </cell>
          <cell r="J317">
            <v>31541</v>
          </cell>
          <cell r="M317" t="str">
            <v>Калининский</v>
          </cell>
        </row>
        <row r="318">
          <cell r="A318">
            <v>6</v>
          </cell>
          <cell r="B318" t="str">
            <v>Бетон М 100</v>
          </cell>
          <cell r="C318" t="str">
            <v>м3</v>
          </cell>
          <cell r="D318">
            <v>3</v>
          </cell>
          <cell r="E318">
            <v>16.53</v>
          </cell>
          <cell r="F318">
            <v>50</v>
          </cell>
          <cell r="G318">
            <v>525</v>
          </cell>
          <cell r="H318">
            <v>1575</v>
          </cell>
          <cell r="I318">
            <v>31.76</v>
          </cell>
          <cell r="J318">
            <v>1525</v>
          </cell>
          <cell r="M318" t="str">
            <v>Калининский</v>
          </cell>
        </row>
        <row r="319">
          <cell r="A319">
            <v>7</v>
          </cell>
          <cell r="B319" t="str">
            <v>Краска масляная</v>
          </cell>
          <cell r="C319" t="str">
            <v>кг</v>
          </cell>
          <cell r="D319">
            <v>18</v>
          </cell>
          <cell r="E319">
            <v>1.8</v>
          </cell>
          <cell r="F319">
            <v>32</v>
          </cell>
          <cell r="G319">
            <v>29.17</v>
          </cell>
          <cell r="H319">
            <v>525</v>
          </cell>
          <cell r="I319">
            <v>16.21</v>
          </cell>
          <cell r="J319">
            <v>493</v>
          </cell>
          <cell r="M319" t="str">
            <v>Калининский</v>
          </cell>
        </row>
        <row r="320">
          <cell r="A320">
            <v>8</v>
          </cell>
          <cell r="B320" t="str">
            <v>Прочие материалы</v>
          </cell>
          <cell r="C320" t="str">
            <v>руб</v>
          </cell>
          <cell r="D320">
            <v>22.22</v>
          </cell>
          <cell r="E320">
            <v>1</v>
          </cell>
          <cell r="F320">
            <v>22</v>
          </cell>
          <cell r="G320">
            <v>10</v>
          </cell>
          <cell r="H320">
            <v>222</v>
          </cell>
          <cell r="I320">
            <v>10</v>
          </cell>
          <cell r="J320">
            <v>200</v>
          </cell>
          <cell r="M320" t="str">
            <v>Калининский</v>
          </cell>
        </row>
        <row r="321">
          <cell r="A321">
            <v>9</v>
          </cell>
          <cell r="F321">
            <v>0</v>
          </cell>
          <cell r="H321">
            <v>0</v>
          </cell>
          <cell r="I321" t="e">
            <v>#DIV/0!</v>
          </cell>
          <cell r="J321">
            <v>0</v>
          </cell>
          <cell r="M321" t="str">
            <v>Калининский</v>
          </cell>
        </row>
        <row r="322">
          <cell r="A322">
            <v>10</v>
          </cell>
          <cell r="F322">
            <v>0</v>
          </cell>
          <cell r="H322">
            <v>0</v>
          </cell>
          <cell r="I322" t="e">
            <v>#DIV/0!</v>
          </cell>
          <cell r="J322">
            <v>0</v>
          </cell>
          <cell r="M322" t="str">
            <v>Калининский</v>
          </cell>
        </row>
        <row r="323">
          <cell r="M323" t="str">
            <v>Калининский</v>
          </cell>
        </row>
        <row r="324">
          <cell r="B324" t="str">
            <v>Транспортировка материалов, т (вид транспорта, км)</v>
          </cell>
          <cell r="F324">
            <v>783</v>
          </cell>
          <cell r="H324">
            <v>18245</v>
          </cell>
          <cell r="I324">
            <v>23.31</v>
          </cell>
          <cell r="J324">
            <v>17463</v>
          </cell>
          <cell r="M324" t="str">
            <v>Калининский</v>
          </cell>
        </row>
        <row r="325">
          <cell r="A325">
            <v>1</v>
          </cell>
          <cell r="B325" t="str">
            <v>ПГС  139 км</v>
          </cell>
          <cell r="C325" t="str">
            <v>т</v>
          </cell>
          <cell r="D325">
            <v>97.2</v>
          </cell>
          <cell r="E325">
            <v>6.27</v>
          </cell>
          <cell r="F325">
            <v>609</v>
          </cell>
          <cell r="G325">
            <v>136.4</v>
          </cell>
          <cell r="H325">
            <v>13258</v>
          </cell>
          <cell r="I325">
            <v>21.75</v>
          </cell>
          <cell r="J325">
            <v>12649</v>
          </cell>
          <cell r="M325" t="str">
            <v>Калининский</v>
          </cell>
        </row>
        <row r="326">
          <cell r="A326">
            <v>2</v>
          </cell>
          <cell r="B326" t="str">
            <v>М/з а/б смесь 2 км</v>
          </cell>
          <cell r="C326" t="str">
            <v>т</v>
          </cell>
          <cell r="D326">
            <v>25.7</v>
          </cell>
          <cell r="E326">
            <v>0.36</v>
          </cell>
          <cell r="F326">
            <v>9</v>
          </cell>
          <cell r="G326">
            <v>1.06</v>
          </cell>
          <cell r="H326">
            <v>27</v>
          </cell>
          <cell r="I326">
            <v>2.94</v>
          </cell>
          <cell r="J326">
            <v>18</v>
          </cell>
          <cell r="M326" t="str">
            <v>Калининский</v>
          </cell>
        </row>
        <row r="327">
          <cell r="A327">
            <v>3</v>
          </cell>
          <cell r="B327" t="str">
            <v>Бортовой камень Бр 100.30.18  222 км</v>
          </cell>
          <cell r="C327" t="str">
            <v>т</v>
          </cell>
          <cell r="D327">
            <v>13.5</v>
          </cell>
          <cell r="E327">
            <v>8.7200000000000006</v>
          </cell>
          <cell r="F327">
            <v>118</v>
          </cell>
          <cell r="G327">
            <v>271.64999999999998</v>
          </cell>
          <cell r="H327">
            <v>3667</v>
          </cell>
          <cell r="I327">
            <v>31.15</v>
          </cell>
          <cell r="J327">
            <v>3550</v>
          </cell>
          <cell r="M327" t="str">
            <v>Калининский</v>
          </cell>
        </row>
        <row r="328">
          <cell r="A328">
            <v>4</v>
          </cell>
          <cell r="B328" t="str">
            <v>Бортовой камень Бр 100.20.8  222 км</v>
          </cell>
          <cell r="C328" t="str">
            <v>т</v>
          </cell>
          <cell r="D328">
            <v>4.12</v>
          </cell>
          <cell r="E328">
            <v>8.7200000000000006</v>
          </cell>
          <cell r="F328">
            <v>36</v>
          </cell>
          <cell r="G328">
            <v>271.64999999999998</v>
          </cell>
          <cell r="H328">
            <v>1118</v>
          </cell>
          <cell r="I328">
            <v>31.15</v>
          </cell>
          <cell r="J328">
            <v>1082</v>
          </cell>
          <cell r="M328" t="str">
            <v>Калининский</v>
          </cell>
        </row>
        <row r="329">
          <cell r="A329">
            <v>5</v>
          </cell>
          <cell r="B329" t="str">
            <v>Барьерное ограждение 82 км</v>
          </cell>
          <cell r="C329" t="str">
            <v>т</v>
          </cell>
          <cell r="D329">
            <v>1.8</v>
          </cell>
          <cell r="E329">
            <v>4.74</v>
          </cell>
          <cell r="F329">
            <v>9</v>
          </cell>
          <cell r="G329">
            <v>97.2</v>
          </cell>
          <cell r="H329">
            <v>175</v>
          </cell>
          <cell r="I329">
            <v>20.51</v>
          </cell>
          <cell r="J329">
            <v>166</v>
          </cell>
          <cell r="M329" t="str">
            <v>Калининский</v>
          </cell>
        </row>
        <row r="330">
          <cell r="A330">
            <v>6</v>
          </cell>
          <cell r="B330" t="str">
            <v>Бетон М 100    2 км</v>
          </cell>
          <cell r="C330" t="str">
            <v>м3</v>
          </cell>
          <cell r="D330">
            <v>3</v>
          </cell>
          <cell r="E330">
            <v>0.65</v>
          </cell>
          <cell r="F330">
            <v>2</v>
          </cell>
          <cell r="H330">
            <v>0</v>
          </cell>
          <cell r="I330">
            <v>0</v>
          </cell>
          <cell r="J330">
            <v>-2</v>
          </cell>
          <cell r="M330" t="str">
            <v>Калининский</v>
          </cell>
        </row>
        <row r="331">
          <cell r="A331">
            <v>7</v>
          </cell>
          <cell r="B331" t="str">
            <v>Краска масляная</v>
          </cell>
          <cell r="C331" t="str">
            <v>кг</v>
          </cell>
          <cell r="D331">
            <v>18</v>
          </cell>
          <cell r="F331">
            <v>0</v>
          </cell>
          <cell r="H331">
            <v>0</v>
          </cell>
          <cell r="I331" t="e">
            <v>#DIV/0!</v>
          </cell>
          <cell r="J331">
            <v>0</v>
          </cell>
          <cell r="M331" t="str">
            <v>Калининский</v>
          </cell>
        </row>
        <row r="332">
          <cell r="A332">
            <v>8</v>
          </cell>
          <cell r="C332" t="str">
            <v>т</v>
          </cell>
          <cell r="F332">
            <v>0</v>
          </cell>
          <cell r="H332">
            <v>0</v>
          </cell>
          <cell r="I332" t="e">
            <v>#DIV/0!</v>
          </cell>
          <cell r="J332">
            <v>0</v>
          </cell>
          <cell r="M332" t="str">
            <v>Калининский</v>
          </cell>
        </row>
        <row r="333">
          <cell r="A333">
            <v>9</v>
          </cell>
          <cell r="C333" t="str">
            <v>т</v>
          </cell>
          <cell r="F333">
            <v>0</v>
          </cell>
          <cell r="H333">
            <v>0</v>
          </cell>
          <cell r="I333" t="e">
            <v>#DIV/0!</v>
          </cell>
          <cell r="J333">
            <v>0</v>
          </cell>
          <cell r="M333" t="str">
            <v>Калининский</v>
          </cell>
        </row>
        <row r="334">
          <cell r="A334">
            <v>10</v>
          </cell>
          <cell r="C334" t="str">
            <v>т</v>
          </cell>
          <cell r="F334">
            <v>0</v>
          </cell>
          <cell r="H334">
            <v>0</v>
          </cell>
          <cell r="I334" t="e">
            <v>#DIV/0!</v>
          </cell>
          <cell r="J334">
            <v>0</v>
          </cell>
          <cell r="M334" t="str">
            <v>Калининский</v>
          </cell>
        </row>
        <row r="335">
          <cell r="M335" t="str">
            <v>Калининский</v>
          </cell>
        </row>
        <row r="336">
          <cell r="B336" t="str">
            <v>Заготовительно-складские расходы</v>
          </cell>
          <cell r="F336">
            <v>0</v>
          </cell>
          <cell r="H336">
            <v>0</v>
          </cell>
          <cell r="I336" t="e">
            <v>#DIV/0!</v>
          </cell>
          <cell r="J336">
            <v>0</v>
          </cell>
          <cell r="M336" t="str">
            <v>Калининский</v>
          </cell>
        </row>
        <row r="337">
          <cell r="A337">
            <v>1</v>
          </cell>
          <cell r="B337" t="str">
            <v>ПГС</v>
          </cell>
          <cell r="C337" t="str">
            <v>руб</v>
          </cell>
          <cell r="E337">
            <v>712.04</v>
          </cell>
          <cell r="F337">
            <v>0</v>
          </cell>
          <cell r="H337">
            <v>0</v>
          </cell>
          <cell r="I337" t="e">
            <v>#DIV/0!</v>
          </cell>
          <cell r="J337">
            <v>0</v>
          </cell>
          <cell r="M337" t="str">
            <v>Калининский</v>
          </cell>
        </row>
        <row r="338">
          <cell r="A338">
            <v>2</v>
          </cell>
          <cell r="B338" t="str">
            <v>М/з а/б смесь</v>
          </cell>
          <cell r="C338" t="str">
            <v>руб</v>
          </cell>
          <cell r="E338">
            <v>363.91</v>
          </cell>
          <cell r="F338">
            <v>0</v>
          </cell>
          <cell r="H338">
            <v>0</v>
          </cell>
          <cell r="I338" t="e">
            <v>#DIV/0!</v>
          </cell>
          <cell r="J338">
            <v>0</v>
          </cell>
          <cell r="M338" t="str">
            <v>Калининский</v>
          </cell>
        </row>
        <row r="339">
          <cell r="A339">
            <v>3</v>
          </cell>
          <cell r="B339" t="str">
            <v>Бортовой камень Бр 100.30.18</v>
          </cell>
          <cell r="C339" t="str">
            <v>руб</v>
          </cell>
          <cell r="E339">
            <v>353.19</v>
          </cell>
          <cell r="F339">
            <v>0</v>
          </cell>
          <cell r="H339">
            <v>0</v>
          </cell>
          <cell r="I339" t="e">
            <v>#DIV/0!</v>
          </cell>
          <cell r="J339">
            <v>0</v>
          </cell>
          <cell r="M339" t="str">
            <v>Калининский</v>
          </cell>
        </row>
        <row r="340">
          <cell r="A340">
            <v>4</v>
          </cell>
          <cell r="B340" t="str">
            <v>Бортовой камень Бр 100.20.8</v>
          </cell>
          <cell r="C340" t="str">
            <v>руб</v>
          </cell>
          <cell r="E340">
            <v>114.93</v>
          </cell>
          <cell r="F340">
            <v>0</v>
          </cell>
          <cell r="H340">
            <v>0</v>
          </cell>
          <cell r="I340" t="e">
            <v>#DIV/0!</v>
          </cell>
          <cell r="J340">
            <v>0</v>
          </cell>
          <cell r="M340" t="str">
            <v>Калининский</v>
          </cell>
        </row>
        <row r="341">
          <cell r="A341">
            <v>5</v>
          </cell>
          <cell r="B341" t="str">
            <v>Барьерное ограждение</v>
          </cell>
          <cell r="C341" t="str">
            <v>руб</v>
          </cell>
          <cell r="E341">
            <v>787.03</v>
          </cell>
          <cell r="F341">
            <v>0</v>
          </cell>
          <cell r="H341">
            <v>0</v>
          </cell>
          <cell r="I341" t="e">
            <v>#DIV/0!</v>
          </cell>
          <cell r="J341">
            <v>0</v>
          </cell>
          <cell r="M341" t="str">
            <v>Калининский</v>
          </cell>
        </row>
        <row r="342">
          <cell r="A342">
            <v>6</v>
          </cell>
          <cell r="B342" t="str">
            <v>Бетон М 100</v>
          </cell>
          <cell r="C342" t="str">
            <v>руб</v>
          </cell>
          <cell r="E342">
            <v>51.54</v>
          </cell>
          <cell r="F342">
            <v>0</v>
          </cell>
          <cell r="H342">
            <v>0</v>
          </cell>
          <cell r="I342" t="e">
            <v>#DIV/0!</v>
          </cell>
          <cell r="J342">
            <v>0</v>
          </cell>
          <cell r="M342" t="str">
            <v>Калининский</v>
          </cell>
        </row>
        <row r="343">
          <cell r="A343">
            <v>7</v>
          </cell>
          <cell r="B343" t="str">
            <v>Краска масляная</v>
          </cell>
          <cell r="C343" t="str">
            <v>руб</v>
          </cell>
          <cell r="E343">
            <v>32.4</v>
          </cell>
          <cell r="F343">
            <v>0</v>
          </cell>
          <cell r="H343">
            <v>0</v>
          </cell>
          <cell r="I343" t="e">
            <v>#DIV/0!</v>
          </cell>
          <cell r="J343">
            <v>0</v>
          </cell>
          <cell r="M343" t="str">
            <v>Калининский</v>
          </cell>
        </row>
        <row r="344">
          <cell r="A344">
            <v>8</v>
          </cell>
          <cell r="B344" t="str">
            <v>Прочие материалы</v>
          </cell>
          <cell r="C344" t="str">
            <v>руб</v>
          </cell>
          <cell r="E344">
            <v>22.22</v>
          </cell>
          <cell r="F344">
            <v>0</v>
          </cell>
          <cell r="H344">
            <v>0</v>
          </cell>
          <cell r="I344" t="e">
            <v>#DIV/0!</v>
          </cell>
          <cell r="J344">
            <v>0</v>
          </cell>
          <cell r="M344" t="str">
            <v>Калининский</v>
          </cell>
        </row>
        <row r="345">
          <cell r="A345">
            <v>9</v>
          </cell>
          <cell r="B345" t="str">
            <v>0</v>
          </cell>
          <cell r="C345" t="str">
            <v>руб</v>
          </cell>
          <cell r="E345">
            <v>0</v>
          </cell>
          <cell r="F345">
            <v>0</v>
          </cell>
          <cell r="H345">
            <v>0</v>
          </cell>
          <cell r="I345" t="e">
            <v>#DIV/0!</v>
          </cell>
          <cell r="J345">
            <v>0</v>
          </cell>
          <cell r="M345" t="str">
            <v>Калининский</v>
          </cell>
        </row>
        <row r="346">
          <cell r="A346">
            <v>10</v>
          </cell>
          <cell r="B346" t="str">
            <v>0</v>
          </cell>
          <cell r="C346" t="str">
            <v>руб</v>
          </cell>
          <cell r="E346">
            <v>0</v>
          </cell>
          <cell r="F346">
            <v>0</v>
          </cell>
          <cell r="H346">
            <v>0</v>
          </cell>
          <cell r="I346" t="e">
            <v>#DIV/0!</v>
          </cell>
          <cell r="J346">
            <v>0</v>
          </cell>
          <cell r="M346" t="str">
            <v>Калининский</v>
          </cell>
        </row>
        <row r="347">
          <cell r="M347" t="str">
            <v>Калининский</v>
          </cell>
        </row>
        <row r="348">
          <cell r="M348" t="str">
            <v>Калининский</v>
          </cell>
        </row>
        <row r="349">
          <cell r="B349" t="str">
            <v>Составил:______________________________</v>
          </cell>
          <cell r="M349" t="str">
            <v>Калининский</v>
          </cell>
        </row>
        <row r="350">
          <cell r="M350" t="str">
            <v>Калининский</v>
          </cell>
        </row>
        <row r="351">
          <cell r="B351" t="str">
            <v>Начальник ТДО: ________________________</v>
          </cell>
        </row>
        <row r="352">
          <cell r="B352" t="str">
            <v>Район: Калининский \ Обход ст.Калининская ;  км: 2+500-4+500 (2 км) \ Устройство тротуаров и пешеходных дорожек</v>
          </cell>
          <cell r="K352">
            <v>102</v>
          </cell>
          <cell r="M352" t="str">
            <v>Калининский</v>
          </cell>
        </row>
        <row r="353">
          <cell r="A353" t="str">
            <v>102-1.1.</v>
          </cell>
          <cell r="B353" t="str">
            <v>Фонд заработной платы</v>
          </cell>
          <cell r="D353">
            <v>531</v>
          </cell>
          <cell r="F353">
            <v>376</v>
          </cell>
          <cell r="H353">
            <v>7551</v>
          </cell>
          <cell r="I353">
            <v>20</v>
          </cell>
          <cell r="J353">
            <v>7175</v>
          </cell>
          <cell r="K353">
            <v>102</v>
          </cell>
          <cell r="L353" t="str">
            <v>1.1.</v>
          </cell>
          <cell r="M353" t="str">
            <v>Калининский</v>
          </cell>
        </row>
        <row r="354">
          <cell r="A354" t="str">
            <v>102-1.1.1.</v>
          </cell>
          <cell r="B354" t="str">
            <v>Основные рабочие</v>
          </cell>
          <cell r="C354" t="str">
            <v>ч/ч</v>
          </cell>
          <cell r="D354">
            <v>337</v>
          </cell>
          <cell r="E354">
            <v>0.70599999999999996</v>
          </cell>
          <cell r="F354">
            <v>238</v>
          </cell>
          <cell r="G354">
            <v>14.17</v>
          </cell>
          <cell r="H354">
            <v>4775</v>
          </cell>
          <cell r="I354">
            <v>20.059999999999999</v>
          </cell>
          <cell r="J354">
            <v>4537</v>
          </cell>
          <cell r="K354">
            <v>102</v>
          </cell>
          <cell r="L354" t="str">
            <v>1.1.1.</v>
          </cell>
          <cell r="M354" t="str">
            <v>Калининский</v>
          </cell>
        </row>
        <row r="355">
          <cell r="A355" t="str">
            <v>102-1.1.2.</v>
          </cell>
          <cell r="B355" t="str">
            <v>Машинисты</v>
          </cell>
          <cell r="C355" t="str">
            <v>ч/ч</v>
          </cell>
          <cell r="D355">
            <v>194</v>
          </cell>
          <cell r="E355">
            <v>0.71099999999999997</v>
          </cell>
          <cell r="F355">
            <v>138</v>
          </cell>
          <cell r="G355">
            <v>14.31</v>
          </cell>
          <cell r="H355">
            <v>2776</v>
          </cell>
          <cell r="I355">
            <v>20.12</v>
          </cell>
          <cell r="J355">
            <v>2638</v>
          </cell>
          <cell r="K355">
            <v>102</v>
          </cell>
          <cell r="L355" t="str">
            <v>1.1.2.</v>
          </cell>
          <cell r="M355" t="str">
            <v>Калининский</v>
          </cell>
        </row>
        <row r="356">
          <cell r="M356" t="str">
            <v>Калининский</v>
          </cell>
        </row>
        <row r="357">
          <cell r="A357" t="str">
            <v>102-1.2.</v>
          </cell>
          <cell r="B357" t="str">
            <v>Технические ресурсы по нормам СНиП (без зарботной платы машиниста)</v>
          </cell>
          <cell r="F357">
            <v>208</v>
          </cell>
          <cell r="H357">
            <v>7668</v>
          </cell>
          <cell r="I357">
            <v>36.82</v>
          </cell>
          <cell r="J357">
            <v>7460</v>
          </cell>
          <cell r="K357">
            <v>102</v>
          </cell>
          <cell r="L357" t="str">
            <v>1.2.</v>
          </cell>
          <cell r="M357" t="str">
            <v>Калининский</v>
          </cell>
        </row>
        <row r="358">
          <cell r="A358">
            <v>1</v>
          </cell>
          <cell r="B358" t="str">
            <v>Автогрейдер средний</v>
          </cell>
          <cell r="C358" t="str">
            <v>м/ч</v>
          </cell>
          <cell r="D358">
            <v>4</v>
          </cell>
          <cell r="E358">
            <v>2.48</v>
          </cell>
          <cell r="F358">
            <v>9</v>
          </cell>
          <cell r="G358">
            <v>125.03</v>
          </cell>
          <cell r="H358">
            <v>449</v>
          </cell>
          <cell r="I358">
            <v>50.42</v>
          </cell>
          <cell r="J358">
            <v>440</v>
          </cell>
          <cell r="M358" t="str">
            <v>Калининский</v>
          </cell>
        </row>
        <row r="359">
          <cell r="A359">
            <v>2</v>
          </cell>
          <cell r="B359" t="str">
            <v>Бульдозер</v>
          </cell>
          <cell r="C359" t="str">
            <v>м/ч</v>
          </cell>
          <cell r="D359">
            <v>2</v>
          </cell>
          <cell r="E359">
            <v>2.2999999999999998</v>
          </cell>
          <cell r="F359">
            <v>5</v>
          </cell>
          <cell r="G359">
            <v>113.86</v>
          </cell>
          <cell r="H359">
            <v>228</v>
          </cell>
          <cell r="I359">
            <v>49.5</v>
          </cell>
          <cell r="J359">
            <v>223</v>
          </cell>
          <cell r="M359" t="str">
            <v>Калининский</v>
          </cell>
        </row>
        <row r="360">
          <cell r="A360">
            <v>3</v>
          </cell>
          <cell r="B360" t="str">
            <v>Машина поливомоечная</v>
          </cell>
          <cell r="C360" t="str">
            <v>м/ч</v>
          </cell>
          <cell r="D360">
            <v>14</v>
          </cell>
          <cell r="E360">
            <v>6.16</v>
          </cell>
          <cell r="F360">
            <v>85</v>
          </cell>
          <cell r="G360">
            <v>197.6</v>
          </cell>
          <cell r="H360">
            <v>2711</v>
          </cell>
          <cell r="I360">
            <v>32.08</v>
          </cell>
          <cell r="J360">
            <v>2627</v>
          </cell>
          <cell r="M360" t="str">
            <v>Калининский</v>
          </cell>
        </row>
        <row r="361">
          <cell r="A361">
            <v>4</v>
          </cell>
          <cell r="B361" t="str">
            <v xml:space="preserve">Каток  самоходный гладкий 5 тн </v>
          </cell>
          <cell r="C361" t="str">
            <v>м/ч</v>
          </cell>
          <cell r="D361">
            <v>46</v>
          </cell>
          <cell r="E361">
            <v>1.81</v>
          </cell>
          <cell r="F361">
            <v>84</v>
          </cell>
          <cell r="G361">
            <v>80.16</v>
          </cell>
          <cell r="H361">
            <v>3699</v>
          </cell>
          <cell r="I361">
            <v>44.29</v>
          </cell>
          <cell r="J361">
            <v>3616</v>
          </cell>
          <cell r="M361" t="str">
            <v>Калининский</v>
          </cell>
        </row>
        <row r="362">
          <cell r="A362">
            <v>5</v>
          </cell>
          <cell r="B362" t="str">
            <v xml:space="preserve">Экскаватор </v>
          </cell>
          <cell r="C362" t="str">
            <v>м/ч</v>
          </cell>
          <cell r="D362">
            <v>4</v>
          </cell>
          <cell r="E362">
            <v>2.72</v>
          </cell>
          <cell r="F362">
            <v>12</v>
          </cell>
          <cell r="G362">
            <v>103.25</v>
          </cell>
          <cell r="H362">
            <v>441</v>
          </cell>
          <cell r="I362">
            <v>37.96</v>
          </cell>
          <cell r="J362">
            <v>429</v>
          </cell>
          <cell r="M362" t="str">
            <v>Калининский</v>
          </cell>
        </row>
        <row r="363">
          <cell r="A363">
            <v>6</v>
          </cell>
          <cell r="B363" t="str">
            <v>Машина бурильно-крановая</v>
          </cell>
          <cell r="C363" t="str">
            <v>м/ч</v>
          </cell>
          <cell r="D363">
            <v>1</v>
          </cell>
          <cell r="E363">
            <v>3.41</v>
          </cell>
          <cell r="F363">
            <v>2</v>
          </cell>
          <cell r="G363">
            <v>129.44999999999999</v>
          </cell>
          <cell r="H363">
            <v>76</v>
          </cell>
          <cell r="I363">
            <v>37.96</v>
          </cell>
          <cell r="J363">
            <v>74</v>
          </cell>
          <cell r="M363" t="str">
            <v>Калининский</v>
          </cell>
        </row>
        <row r="364">
          <cell r="A364">
            <v>7</v>
          </cell>
          <cell r="B364" t="str">
            <v>Автокран 3т</v>
          </cell>
          <cell r="C364" t="str">
            <v>м/ч</v>
          </cell>
          <cell r="D364">
            <v>0</v>
          </cell>
          <cell r="E364">
            <v>4.01</v>
          </cell>
          <cell r="F364">
            <v>2</v>
          </cell>
          <cell r="G364">
            <v>152.22</v>
          </cell>
          <cell r="H364">
            <v>64</v>
          </cell>
          <cell r="I364">
            <v>37.96</v>
          </cell>
          <cell r="J364">
            <v>62</v>
          </cell>
          <cell r="M364" t="str">
            <v>Калининский</v>
          </cell>
        </row>
        <row r="365">
          <cell r="A365">
            <v>8</v>
          </cell>
          <cell r="B365" t="str">
            <v>Прочие машины</v>
          </cell>
          <cell r="C365" t="str">
            <v>руб</v>
          </cell>
          <cell r="D365">
            <v>11</v>
          </cell>
          <cell r="E365">
            <v>1</v>
          </cell>
          <cell r="F365">
            <v>11</v>
          </cell>
          <cell r="H365">
            <v>0</v>
          </cell>
          <cell r="I365">
            <v>0</v>
          </cell>
          <cell r="J365">
            <v>-11</v>
          </cell>
          <cell r="M365" t="str">
            <v>Калининский</v>
          </cell>
        </row>
        <row r="366">
          <cell r="A366">
            <v>9</v>
          </cell>
          <cell r="F366">
            <v>0</v>
          </cell>
          <cell r="H366">
            <v>0</v>
          </cell>
          <cell r="I366" t="e">
            <v>#DIV/0!</v>
          </cell>
          <cell r="J366">
            <v>0</v>
          </cell>
          <cell r="M366" t="str">
            <v>Калининский</v>
          </cell>
        </row>
        <row r="367">
          <cell r="A367">
            <v>10</v>
          </cell>
          <cell r="F367">
            <v>0</v>
          </cell>
          <cell r="H367">
            <v>0</v>
          </cell>
          <cell r="I367" t="e">
            <v>#DIV/0!</v>
          </cell>
          <cell r="J367">
            <v>0</v>
          </cell>
          <cell r="M367" t="str">
            <v>Калининский</v>
          </cell>
        </row>
        <row r="368">
          <cell r="M368" t="str">
            <v>Калининский</v>
          </cell>
        </row>
        <row r="369">
          <cell r="A369" t="str">
            <v>102-1.3.</v>
          </cell>
          <cell r="B369" t="str">
            <v>Материалы</v>
          </cell>
          <cell r="F369">
            <v>6657</v>
          </cell>
          <cell r="H369">
            <v>180781</v>
          </cell>
          <cell r="I369">
            <v>27.15</v>
          </cell>
          <cell r="J369">
            <v>173842</v>
          </cell>
          <cell r="K369">
            <v>102</v>
          </cell>
          <cell r="L369" t="str">
            <v>1.3.</v>
          </cell>
          <cell r="M369" t="str">
            <v>Калининский</v>
          </cell>
        </row>
        <row r="370">
          <cell r="B370" t="str">
            <v>Материальные ресурсы по нормам СНиП</v>
          </cell>
          <cell r="F370">
            <v>3258</v>
          </cell>
          <cell r="H370">
            <v>112265</v>
          </cell>
          <cell r="I370">
            <v>34.46</v>
          </cell>
          <cell r="J370">
            <v>108725</v>
          </cell>
          <cell r="M370" t="str">
            <v>Калининский</v>
          </cell>
        </row>
        <row r="371">
          <cell r="A371">
            <v>1</v>
          </cell>
          <cell r="B371" t="str">
            <v>ПГС</v>
          </cell>
          <cell r="C371" t="str">
            <v>м3</v>
          </cell>
          <cell r="D371">
            <v>263.39999999999998</v>
          </cell>
          <cell r="E371">
            <v>1.9</v>
          </cell>
          <cell r="F371">
            <v>500</v>
          </cell>
          <cell r="G371">
            <v>40.57</v>
          </cell>
          <cell r="H371">
            <v>10686</v>
          </cell>
          <cell r="I371">
            <v>21.35</v>
          </cell>
          <cell r="J371">
            <v>10186</v>
          </cell>
          <cell r="M371" t="str">
            <v>Калининский</v>
          </cell>
        </row>
        <row r="372">
          <cell r="A372">
            <v>2</v>
          </cell>
          <cell r="B372" t="str">
            <v>М/з а/б смесь</v>
          </cell>
          <cell r="C372" t="str">
            <v>т</v>
          </cell>
          <cell r="D372">
            <v>148</v>
          </cell>
          <cell r="E372">
            <v>14.84</v>
          </cell>
          <cell r="F372">
            <v>2196</v>
          </cell>
          <cell r="G372">
            <v>569.5</v>
          </cell>
          <cell r="H372">
            <v>84286</v>
          </cell>
          <cell r="I372">
            <v>38.380000000000003</v>
          </cell>
          <cell r="J372">
            <v>82090</v>
          </cell>
          <cell r="M372" t="str">
            <v>Калининский</v>
          </cell>
        </row>
        <row r="373">
          <cell r="A373">
            <v>3</v>
          </cell>
          <cell r="B373" t="str">
            <v>Бортовой камень Бр 100.30.18</v>
          </cell>
          <cell r="C373" t="str">
            <v>м3</v>
          </cell>
          <cell r="D373">
            <v>2.48</v>
          </cell>
          <cell r="E373">
            <v>43.6</v>
          </cell>
          <cell r="F373">
            <v>108</v>
          </cell>
          <cell r="G373">
            <v>1333.33</v>
          </cell>
          <cell r="H373">
            <v>3307</v>
          </cell>
          <cell r="I373">
            <v>30.58</v>
          </cell>
          <cell r="J373">
            <v>3199</v>
          </cell>
          <cell r="M373" t="str">
            <v>Калининский</v>
          </cell>
        </row>
        <row r="374">
          <cell r="A374">
            <v>4</v>
          </cell>
          <cell r="B374" t="str">
            <v>Бортовой камень Бр 100.20.8</v>
          </cell>
          <cell r="C374" t="str">
            <v>м3</v>
          </cell>
          <cell r="D374">
            <v>0.88</v>
          </cell>
          <cell r="E374">
            <v>49.4</v>
          </cell>
          <cell r="F374">
            <v>43</v>
          </cell>
          <cell r="G374">
            <v>1333.33</v>
          </cell>
          <cell r="H374">
            <v>1173</v>
          </cell>
          <cell r="I374">
            <v>26.99</v>
          </cell>
          <cell r="J374">
            <v>1130</v>
          </cell>
          <cell r="M374" t="str">
            <v>Калининский</v>
          </cell>
        </row>
        <row r="375">
          <cell r="A375">
            <v>5</v>
          </cell>
          <cell r="B375" t="str">
            <v>Барьерное ограждение</v>
          </cell>
          <cell r="C375" t="str">
            <v>т</v>
          </cell>
          <cell r="D375">
            <v>0.4</v>
          </cell>
          <cell r="E375">
            <v>432.5</v>
          </cell>
          <cell r="F375">
            <v>173</v>
          </cell>
          <cell r="G375">
            <v>17955</v>
          </cell>
          <cell r="H375">
            <v>7182</v>
          </cell>
          <cell r="I375">
            <v>41.51</v>
          </cell>
          <cell r="J375">
            <v>7009</v>
          </cell>
          <cell r="M375" t="str">
            <v>Калининский</v>
          </cell>
        </row>
        <row r="376">
          <cell r="A376">
            <v>6</v>
          </cell>
          <cell r="B376" t="str">
            <v>Бетон М 100</v>
          </cell>
          <cell r="C376" t="str">
            <v>м3</v>
          </cell>
          <cell r="D376">
            <v>2.1</v>
          </cell>
          <cell r="E376">
            <v>16.53</v>
          </cell>
          <cell r="F376">
            <v>35</v>
          </cell>
          <cell r="G376">
            <v>525</v>
          </cell>
          <cell r="H376">
            <v>1103</v>
          </cell>
          <cell r="I376">
            <v>31.76</v>
          </cell>
          <cell r="J376">
            <v>1068</v>
          </cell>
          <cell r="M376" t="str">
            <v>Калининский</v>
          </cell>
        </row>
        <row r="377">
          <cell r="A377">
            <v>7</v>
          </cell>
          <cell r="B377" t="str">
            <v>Краска масляная</v>
          </cell>
          <cell r="C377" t="str">
            <v>кг</v>
          </cell>
          <cell r="D377">
            <v>5</v>
          </cell>
          <cell r="E377">
            <v>1.8</v>
          </cell>
          <cell r="F377">
            <v>9</v>
          </cell>
          <cell r="G377">
            <v>29.17</v>
          </cell>
          <cell r="H377">
            <v>146</v>
          </cell>
          <cell r="I377">
            <v>16.21</v>
          </cell>
          <cell r="J377">
            <v>137</v>
          </cell>
          <cell r="M377" t="str">
            <v>Калининский</v>
          </cell>
        </row>
        <row r="378">
          <cell r="A378">
            <v>8</v>
          </cell>
          <cell r="B378" t="str">
            <v>Знаки дорожные</v>
          </cell>
          <cell r="C378" t="str">
            <v>шт</v>
          </cell>
          <cell r="D378">
            <v>8</v>
          </cell>
          <cell r="E378">
            <v>18.59</v>
          </cell>
          <cell r="F378">
            <v>149</v>
          </cell>
          <cell r="G378">
            <v>442.71</v>
          </cell>
          <cell r="H378">
            <v>3542</v>
          </cell>
          <cell r="I378">
            <v>23.81</v>
          </cell>
          <cell r="J378">
            <v>3393</v>
          </cell>
          <cell r="M378" t="str">
            <v>Калининский</v>
          </cell>
        </row>
        <row r="379">
          <cell r="A379">
            <v>9</v>
          </cell>
          <cell r="B379" t="str">
            <v>Стойка ж/б</v>
          </cell>
          <cell r="C379" t="str">
            <v>м3</v>
          </cell>
          <cell r="D379">
            <v>0.16</v>
          </cell>
          <cell r="E379">
            <v>67.97</v>
          </cell>
          <cell r="F379">
            <v>11</v>
          </cell>
          <cell r="G379">
            <v>2750</v>
          </cell>
          <cell r="H379">
            <v>440</v>
          </cell>
          <cell r="I379">
            <v>40.46</v>
          </cell>
          <cell r="J379">
            <v>429</v>
          </cell>
          <cell r="M379" t="str">
            <v>Калининский</v>
          </cell>
        </row>
        <row r="380">
          <cell r="A380">
            <v>10</v>
          </cell>
          <cell r="B380" t="str">
            <v>Берма ж/б</v>
          </cell>
          <cell r="C380" t="str">
            <v>м3</v>
          </cell>
          <cell r="D380">
            <v>0.03</v>
          </cell>
          <cell r="E380">
            <v>67.97</v>
          </cell>
          <cell r="F380">
            <v>2</v>
          </cell>
          <cell r="G380">
            <v>2750</v>
          </cell>
          <cell r="H380">
            <v>88</v>
          </cell>
          <cell r="I380">
            <v>40.46</v>
          </cell>
          <cell r="J380">
            <v>86</v>
          </cell>
          <cell r="M380" t="str">
            <v>Калининский</v>
          </cell>
        </row>
        <row r="381">
          <cell r="A381">
            <v>11</v>
          </cell>
          <cell r="B381" t="str">
            <v>Прочие материалы</v>
          </cell>
          <cell r="C381" t="str">
            <v>руб</v>
          </cell>
          <cell r="D381">
            <v>31.28</v>
          </cell>
          <cell r="E381">
            <v>1</v>
          </cell>
          <cell r="F381">
            <v>31</v>
          </cell>
          <cell r="G381">
            <v>10</v>
          </cell>
          <cell r="H381">
            <v>313</v>
          </cell>
          <cell r="M381" t="str">
            <v>Калининский</v>
          </cell>
        </row>
        <row r="382">
          <cell r="B382" t="str">
            <v>Транспортировка материалов, т (вид транспорта, км)</v>
          </cell>
          <cell r="F382">
            <v>3399</v>
          </cell>
          <cell r="H382">
            <v>68516</v>
          </cell>
          <cell r="I382">
            <v>20.16</v>
          </cell>
          <cell r="J382">
            <v>65116</v>
          </cell>
          <cell r="M382" t="str">
            <v>Калининский</v>
          </cell>
        </row>
        <row r="383">
          <cell r="A383">
            <v>1</v>
          </cell>
          <cell r="B383" t="str">
            <v>ПГС  139 км</v>
          </cell>
          <cell r="C383" t="str">
            <v>т</v>
          </cell>
          <cell r="D383">
            <v>474.12</v>
          </cell>
          <cell r="E383">
            <v>6.41</v>
          </cell>
          <cell r="F383">
            <v>3039</v>
          </cell>
          <cell r="G383">
            <v>136.4</v>
          </cell>
          <cell r="H383">
            <v>64670</v>
          </cell>
          <cell r="I383">
            <v>21.28</v>
          </cell>
          <cell r="J383">
            <v>61631</v>
          </cell>
          <cell r="M383" t="str">
            <v>Калининский</v>
          </cell>
        </row>
        <row r="384">
          <cell r="A384">
            <v>2</v>
          </cell>
          <cell r="B384" t="str">
            <v>М/з а/б смесь 2 км</v>
          </cell>
          <cell r="C384" t="str">
            <v>т</v>
          </cell>
          <cell r="D384">
            <v>148</v>
          </cell>
          <cell r="E384">
            <v>0.65</v>
          </cell>
          <cell r="F384">
            <v>96</v>
          </cell>
          <cell r="G384">
            <v>2.91</v>
          </cell>
          <cell r="H384">
            <v>431</v>
          </cell>
          <cell r="I384">
            <v>4.4800000000000004</v>
          </cell>
          <cell r="J384">
            <v>334</v>
          </cell>
          <cell r="M384" t="str">
            <v>Калининский</v>
          </cell>
        </row>
        <row r="385">
          <cell r="A385">
            <v>3</v>
          </cell>
          <cell r="B385" t="str">
            <v>Бортовой камень Бр 100.30.18  222 км</v>
          </cell>
          <cell r="C385" t="str">
            <v>т</v>
          </cell>
          <cell r="D385">
            <v>6.19</v>
          </cell>
          <cell r="E385">
            <v>8.7200000000000006</v>
          </cell>
          <cell r="F385">
            <v>54</v>
          </cell>
          <cell r="G385">
            <v>271.64999999999998</v>
          </cell>
          <cell r="H385">
            <v>1681</v>
          </cell>
          <cell r="I385">
            <v>31.15</v>
          </cell>
          <cell r="J385">
            <v>1627</v>
          </cell>
          <cell r="M385" t="str">
            <v>Калининский</v>
          </cell>
        </row>
        <row r="386">
          <cell r="A386">
            <v>4</v>
          </cell>
          <cell r="B386" t="str">
            <v>Бортовой камень Бр 100.20.8  222 км</v>
          </cell>
          <cell r="C386" t="str">
            <v>т</v>
          </cell>
          <cell r="D386">
            <v>2.2000000000000002</v>
          </cell>
          <cell r="E386">
            <v>8.7200000000000006</v>
          </cell>
          <cell r="F386">
            <v>19</v>
          </cell>
          <cell r="G386">
            <v>271.64999999999998</v>
          </cell>
          <cell r="H386">
            <v>598</v>
          </cell>
          <cell r="I386">
            <v>31.15</v>
          </cell>
          <cell r="J386">
            <v>578</v>
          </cell>
          <cell r="M386" t="str">
            <v>Калининский</v>
          </cell>
        </row>
        <row r="387">
          <cell r="A387">
            <v>5</v>
          </cell>
          <cell r="B387" t="str">
            <v>Барьерное ограждение 82 км</v>
          </cell>
          <cell r="C387" t="str">
            <v>т</v>
          </cell>
          <cell r="D387">
            <v>0.4</v>
          </cell>
          <cell r="E387">
            <v>4.74</v>
          </cell>
          <cell r="F387">
            <v>2</v>
          </cell>
          <cell r="G387">
            <v>97.2</v>
          </cell>
          <cell r="H387">
            <v>39</v>
          </cell>
          <cell r="I387">
            <v>20.51</v>
          </cell>
          <cell r="J387">
            <v>37</v>
          </cell>
          <cell r="M387" t="str">
            <v>Калининский</v>
          </cell>
        </row>
        <row r="388">
          <cell r="A388">
            <v>6</v>
          </cell>
          <cell r="B388" t="str">
            <v>Бетон М 100    2 км</v>
          </cell>
          <cell r="C388" t="str">
            <v>т</v>
          </cell>
          <cell r="D388">
            <v>4.62</v>
          </cell>
          <cell r="E388">
            <v>0.65</v>
          </cell>
          <cell r="F388">
            <v>3</v>
          </cell>
          <cell r="G388">
            <v>2.91</v>
          </cell>
          <cell r="H388">
            <v>13</v>
          </cell>
          <cell r="I388">
            <v>4.4800000000000004</v>
          </cell>
          <cell r="J388">
            <v>10</v>
          </cell>
          <cell r="M388" t="str">
            <v>Калининский</v>
          </cell>
        </row>
        <row r="389">
          <cell r="A389">
            <v>7</v>
          </cell>
          <cell r="B389" t="str">
            <v>Краска масляная</v>
          </cell>
          <cell r="C389" t="str">
            <v>кг</v>
          </cell>
          <cell r="D389">
            <v>5</v>
          </cell>
          <cell r="F389">
            <v>0</v>
          </cell>
          <cell r="H389">
            <v>0</v>
          </cell>
          <cell r="I389" t="e">
            <v>#DIV/0!</v>
          </cell>
          <cell r="J389">
            <v>0</v>
          </cell>
          <cell r="M389" t="str">
            <v>Калининский</v>
          </cell>
        </row>
        <row r="390">
          <cell r="A390">
            <v>8</v>
          </cell>
          <cell r="B390" t="str">
            <v>Прочие материал</v>
          </cell>
          <cell r="C390" t="str">
            <v>т</v>
          </cell>
          <cell r="D390">
            <v>1</v>
          </cell>
          <cell r="E390">
            <v>2.38</v>
          </cell>
          <cell r="F390">
            <v>2</v>
          </cell>
          <cell r="G390">
            <v>94.85</v>
          </cell>
          <cell r="H390">
            <v>95</v>
          </cell>
          <cell r="I390">
            <v>39.85</v>
          </cell>
          <cell r="J390">
            <v>92</v>
          </cell>
          <cell r="M390" t="str">
            <v>Калининский</v>
          </cell>
        </row>
        <row r="391">
          <cell r="A391">
            <v>9</v>
          </cell>
          <cell r="B391" t="str">
            <v>Грунт на 2 км</v>
          </cell>
          <cell r="C391" t="str">
            <v>т</v>
          </cell>
          <cell r="D391">
            <v>340</v>
          </cell>
          <cell r="E391">
            <v>0.54</v>
          </cell>
          <cell r="F391">
            <v>184</v>
          </cell>
          <cell r="G391">
            <v>2.91</v>
          </cell>
          <cell r="H391">
            <v>989</v>
          </cell>
          <cell r="I391">
            <v>5.39</v>
          </cell>
          <cell r="J391">
            <v>806</v>
          </cell>
          <cell r="M391" t="str">
            <v>Калининский</v>
          </cell>
        </row>
        <row r="392">
          <cell r="A392">
            <v>10</v>
          </cell>
          <cell r="C392" t="str">
            <v>т</v>
          </cell>
          <cell r="F392">
            <v>0</v>
          </cell>
          <cell r="H392">
            <v>0</v>
          </cell>
          <cell r="I392" t="e">
            <v>#DIV/0!</v>
          </cell>
          <cell r="J392">
            <v>0</v>
          </cell>
          <cell r="M392" t="str">
            <v>Калининский</v>
          </cell>
        </row>
        <row r="393">
          <cell r="M393" t="str">
            <v>Калининский</v>
          </cell>
        </row>
        <row r="394">
          <cell r="B394" t="str">
            <v>Заготовительно-складские расходы</v>
          </cell>
          <cell r="F394">
            <v>0</v>
          </cell>
          <cell r="H394">
            <v>0</v>
          </cell>
          <cell r="I394" t="e">
            <v>#DIV/0!</v>
          </cell>
          <cell r="J394">
            <v>0</v>
          </cell>
          <cell r="M394" t="str">
            <v>Калининский</v>
          </cell>
        </row>
        <row r="395">
          <cell r="A395">
            <v>1</v>
          </cell>
          <cell r="B395" t="str">
            <v>ПГС</v>
          </cell>
          <cell r="C395" t="str">
            <v>руб</v>
          </cell>
          <cell r="E395">
            <v>3539.57</v>
          </cell>
          <cell r="F395">
            <v>0</v>
          </cell>
          <cell r="H395">
            <v>0</v>
          </cell>
          <cell r="I395" t="e">
            <v>#DIV/0!</v>
          </cell>
          <cell r="J395">
            <v>0</v>
          </cell>
          <cell r="M395" t="str">
            <v>Калининский</v>
          </cell>
        </row>
        <row r="396">
          <cell r="A396">
            <v>2</v>
          </cell>
          <cell r="B396" t="str">
            <v>М/з а/б смесь</v>
          </cell>
          <cell r="C396" t="str">
            <v>руб</v>
          </cell>
          <cell r="E396">
            <v>2292.52</v>
          </cell>
          <cell r="F396">
            <v>0</v>
          </cell>
          <cell r="H396">
            <v>0</v>
          </cell>
          <cell r="I396" t="e">
            <v>#DIV/0!</v>
          </cell>
          <cell r="J396">
            <v>0</v>
          </cell>
          <cell r="M396" t="str">
            <v>Калининский</v>
          </cell>
        </row>
        <row r="397">
          <cell r="A397">
            <v>3</v>
          </cell>
          <cell r="B397" t="str">
            <v>Бортовой камень Бр 100.30.18</v>
          </cell>
          <cell r="C397" t="str">
            <v>руб</v>
          </cell>
          <cell r="E397">
            <v>162.1</v>
          </cell>
          <cell r="F397">
            <v>0</v>
          </cell>
          <cell r="H397">
            <v>0</v>
          </cell>
          <cell r="I397" t="e">
            <v>#DIV/0!</v>
          </cell>
          <cell r="J397">
            <v>0</v>
          </cell>
          <cell r="M397" t="str">
            <v>Калининский</v>
          </cell>
        </row>
        <row r="398">
          <cell r="A398">
            <v>4</v>
          </cell>
          <cell r="B398" t="str">
            <v>Бортовой камень Бр 100.20.8</v>
          </cell>
          <cell r="C398" t="str">
            <v>руб</v>
          </cell>
          <cell r="E398">
            <v>62.66</v>
          </cell>
          <cell r="F398">
            <v>0</v>
          </cell>
          <cell r="H398">
            <v>0</v>
          </cell>
          <cell r="I398" t="e">
            <v>#DIV/0!</v>
          </cell>
          <cell r="J398">
            <v>0</v>
          </cell>
          <cell r="M398" t="str">
            <v>Калининский</v>
          </cell>
        </row>
        <row r="399">
          <cell r="A399">
            <v>5</v>
          </cell>
          <cell r="B399" t="str">
            <v>Барьерное ограждение</v>
          </cell>
          <cell r="C399" t="str">
            <v>руб</v>
          </cell>
          <cell r="E399">
            <v>174.9</v>
          </cell>
          <cell r="F399">
            <v>0</v>
          </cell>
          <cell r="H399">
            <v>0</v>
          </cell>
          <cell r="I399" t="e">
            <v>#DIV/0!</v>
          </cell>
          <cell r="J399">
            <v>0</v>
          </cell>
          <cell r="M399" t="str">
            <v>Калининский</v>
          </cell>
        </row>
        <row r="400">
          <cell r="A400">
            <v>6</v>
          </cell>
          <cell r="B400" t="str">
            <v>Бетон М 100</v>
          </cell>
          <cell r="C400" t="str">
            <v>руб</v>
          </cell>
          <cell r="E400">
            <v>37.72</v>
          </cell>
          <cell r="F400">
            <v>0</v>
          </cell>
          <cell r="H400">
            <v>0</v>
          </cell>
          <cell r="I400" t="e">
            <v>#DIV/0!</v>
          </cell>
          <cell r="J400">
            <v>0</v>
          </cell>
          <cell r="M400" t="str">
            <v>Калининский</v>
          </cell>
        </row>
        <row r="401">
          <cell r="A401">
            <v>7</v>
          </cell>
          <cell r="B401" t="str">
            <v>Краска масляная</v>
          </cell>
          <cell r="C401" t="str">
            <v>руб</v>
          </cell>
          <cell r="E401">
            <v>9</v>
          </cell>
          <cell r="F401">
            <v>0</v>
          </cell>
          <cell r="H401">
            <v>0</v>
          </cell>
          <cell r="I401" t="e">
            <v>#DIV/0!</v>
          </cell>
          <cell r="J401">
            <v>0</v>
          </cell>
          <cell r="M401" t="str">
            <v>Калининский</v>
          </cell>
        </row>
        <row r="402">
          <cell r="A402">
            <v>8</v>
          </cell>
          <cell r="B402" t="str">
            <v>Знаки дорожные</v>
          </cell>
          <cell r="C402" t="str">
            <v>руб</v>
          </cell>
          <cell r="E402">
            <v>151.1</v>
          </cell>
          <cell r="F402">
            <v>0</v>
          </cell>
          <cell r="H402">
            <v>0</v>
          </cell>
          <cell r="I402" t="e">
            <v>#DIV/0!</v>
          </cell>
          <cell r="J402">
            <v>0</v>
          </cell>
          <cell r="M402" t="str">
            <v>Калининский</v>
          </cell>
        </row>
        <row r="403">
          <cell r="A403">
            <v>9</v>
          </cell>
          <cell r="B403" t="str">
            <v>Стойка ж/б</v>
          </cell>
          <cell r="C403" t="str">
            <v>руб</v>
          </cell>
          <cell r="E403">
            <v>194.48</v>
          </cell>
          <cell r="F403">
            <v>0</v>
          </cell>
          <cell r="H403">
            <v>0</v>
          </cell>
          <cell r="I403" t="e">
            <v>#DIV/0!</v>
          </cell>
          <cell r="J403">
            <v>0</v>
          </cell>
          <cell r="M403" t="str">
            <v>Калининский</v>
          </cell>
        </row>
        <row r="404">
          <cell r="A404">
            <v>10</v>
          </cell>
          <cell r="B404" t="str">
            <v>Берма ж/б</v>
          </cell>
          <cell r="C404" t="str">
            <v>руб</v>
          </cell>
          <cell r="E404">
            <v>2.1800000000000002</v>
          </cell>
          <cell r="F404">
            <v>0</v>
          </cell>
          <cell r="H404">
            <v>0</v>
          </cell>
          <cell r="I404" t="e">
            <v>#DIV/0!</v>
          </cell>
          <cell r="J404">
            <v>0</v>
          </cell>
          <cell r="M404" t="str">
            <v>Калининский</v>
          </cell>
        </row>
        <row r="405">
          <cell r="M405" t="str">
            <v>Калининский</v>
          </cell>
        </row>
        <row r="406">
          <cell r="M406" t="str">
            <v>Калининский</v>
          </cell>
        </row>
        <row r="407">
          <cell r="B407" t="str">
            <v>Составил:______________________________</v>
          </cell>
          <cell r="M407" t="str">
            <v>Калининский</v>
          </cell>
        </row>
        <row r="408">
          <cell r="M408" t="str">
            <v>Калининский</v>
          </cell>
        </row>
        <row r="409">
          <cell r="B409" t="str">
            <v>Начальник ТДО: ________________________</v>
          </cell>
        </row>
        <row r="410">
          <cell r="B410" t="e">
            <v>#N/A</v>
          </cell>
          <cell r="M410" t="e">
            <v>#N/A</v>
          </cell>
        </row>
        <row r="411">
          <cell r="A411" t="str">
            <v>0-1.1.</v>
          </cell>
          <cell r="B411" t="str">
            <v>Фонд заработной платы</v>
          </cell>
          <cell r="D411">
            <v>12097</v>
          </cell>
          <cell r="F411">
            <v>8248</v>
          </cell>
          <cell r="H411">
            <v>163136.69400000002</v>
          </cell>
          <cell r="I411">
            <v>19.778939621726483</v>
          </cell>
          <cell r="J411">
            <v>154888.69400000002</v>
          </cell>
          <cell r="K411">
            <v>0</v>
          </cell>
          <cell r="L411" t="str">
            <v>1.1.</v>
          </cell>
          <cell r="M411" t="e">
            <v>#N/A</v>
          </cell>
        </row>
        <row r="412">
          <cell r="A412" t="str">
            <v>0-1.1.1.</v>
          </cell>
          <cell r="B412" t="str">
            <v>Основные рабочие</v>
          </cell>
          <cell r="C412" t="str">
            <v>ч/ч</v>
          </cell>
          <cell r="D412">
            <v>7484</v>
          </cell>
          <cell r="E412">
            <v>0.55104222340994125</v>
          </cell>
          <cell r="F412">
            <v>4124</v>
          </cell>
          <cell r="G412">
            <v>12.201000000000002</v>
          </cell>
          <cell r="H412">
            <v>91312.284000000014</v>
          </cell>
          <cell r="I412">
            <v>22.141678952473331</v>
          </cell>
          <cell r="J412">
            <v>87188.284000000014</v>
          </cell>
          <cell r="K412">
            <v>0</v>
          </cell>
          <cell r="L412" t="str">
            <v>1.1.1.</v>
          </cell>
          <cell r="M412" t="e">
            <v>#N/A</v>
          </cell>
        </row>
        <row r="413">
          <cell r="A413" t="str">
            <v>0-1.1.2.</v>
          </cell>
          <cell r="B413" t="str">
            <v>Машинисты</v>
          </cell>
          <cell r="C413" t="str">
            <v>ч/ч</v>
          </cell>
          <cell r="D413">
            <v>4613</v>
          </cell>
          <cell r="E413">
            <v>0.89399523086928245</v>
          </cell>
          <cell r="F413">
            <v>4124</v>
          </cell>
          <cell r="G413">
            <v>15.57</v>
          </cell>
          <cell r="H413">
            <v>71824.41</v>
          </cell>
          <cell r="I413">
            <v>17.416200290979631</v>
          </cell>
          <cell r="J413">
            <v>67700.41</v>
          </cell>
          <cell r="K413">
            <v>0</v>
          </cell>
          <cell r="L413" t="str">
            <v>1.1.2.</v>
          </cell>
          <cell r="M413" t="e">
            <v>#N/A</v>
          </cell>
        </row>
        <row r="414">
          <cell r="M414" t="e">
            <v>#N/A</v>
          </cell>
        </row>
        <row r="415">
          <cell r="A415" t="str">
            <v>0-1.2.</v>
          </cell>
          <cell r="B415" t="str">
            <v>Технические ресурсы по нормам СНиП (без зарботной платы машиниста)</v>
          </cell>
          <cell r="F415">
            <v>256.8</v>
          </cell>
          <cell r="H415">
            <v>14000</v>
          </cell>
          <cell r="I415">
            <v>54.517133956386289</v>
          </cell>
          <cell r="J415">
            <v>13743.2</v>
          </cell>
          <cell r="K415">
            <v>0</v>
          </cell>
          <cell r="L415" t="str">
            <v>1.2.</v>
          </cell>
          <cell r="M415" t="e">
            <v>#N/A</v>
          </cell>
        </row>
        <row r="416">
          <cell r="A416">
            <v>1</v>
          </cell>
          <cell r="B416" t="str">
            <v>Автогрейдер средний</v>
          </cell>
          <cell r="C416" t="str">
            <v>м/ч</v>
          </cell>
          <cell r="D416">
            <v>100</v>
          </cell>
          <cell r="E416">
            <v>2.5680000000000001</v>
          </cell>
          <cell r="F416">
            <v>256.8</v>
          </cell>
          <cell r="G416">
            <v>140</v>
          </cell>
          <cell r="H416">
            <v>14000</v>
          </cell>
          <cell r="I416">
            <v>54.517133956386289</v>
          </cell>
          <cell r="J416">
            <v>13743.2</v>
          </cell>
          <cell r="M416" t="e">
            <v>#N/A</v>
          </cell>
        </row>
        <row r="417">
          <cell r="A417">
            <v>2</v>
          </cell>
          <cell r="B417" t="str">
            <v>Бульдозер</v>
          </cell>
          <cell r="C417" t="str">
            <v>м/ч</v>
          </cell>
          <cell r="D417">
            <v>1</v>
          </cell>
          <cell r="F417">
            <v>0</v>
          </cell>
          <cell r="H417">
            <v>0</v>
          </cell>
          <cell r="I417" t="e">
            <v>#DIV/0!</v>
          </cell>
          <cell r="J417">
            <v>0</v>
          </cell>
          <cell r="M417" t="e">
            <v>#N/A</v>
          </cell>
        </row>
        <row r="418">
          <cell r="A418">
            <v>3</v>
          </cell>
          <cell r="C418" t="str">
            <v>м/ч</v>
          </cell>
          <cell r="D418">
            <v>1</v>
          </cell>
          <cell r="F418">
            <v>0</v>
          </cell>
          <cell r="H418">
            <v>0</v>
          </cell>
          <cell r="I418" t="e">
            <v>#DIV/0!</v>
          </cell>
          <cell r="J418">
            <v>0</v>
          </cell>
          <cell r="M418" t="e">
            <v>#N/A</v>
          </cell>
        </row>
        <row r="419">
          <cell r="A419">
            <v>4</v>
          </cell>
          <cell r="C419" t="str">
            <v>м/ч</v>
          </cell>
          <cell r="F419">
            <v>0</v>
          </cell>
          <cell r="H419">
            <v>0</v>
          </cell>
          <cell r="I419" t="e">
            <v>#DIV/0!</v>
          </cell>
          <cell r="J419">
            <v>0</v>
          </cell>
          <cell r="M419" t="e">
            <v>#N/A</v>
          </cell>
        </row>
        <row r="420">
          <cell r="A420">
            <v>5</v>
          </cell>
          <cell r="C420" t="str">
            <v>м/ч</v>
          </cell>
          <cell r="F420">
            <v>0</v>
          </cell>
          <cell r="H420">
            <v>0</v>
          </cell>
          <cell r="I420" t="e">
            <v>#DIV/0!</v>
          </cell>
          <cell r="J420">
            <v>0</v>
          </cell>
          <cell r="M420" t="e">
            <v>#N/A</v>
          </cell>
        </row>
        <row r="421">
          <cell r="A421">
            <v>6</v>
          </cell>
          <cell r="C421" t="str">
            <v>м/ч</v>
          </cell>
          <cell r="F421">
            <v>0</v>
          </cell>
          <cell r="H421">
            <v>0</v>
          </cell>
          <cell r="I421" t="e">
            <v>#DIV/0!</v>
          </cell>
          <cell r="J421">
            <v>0</v>
          </cell>
          <cell r="M421" t="e">
            <v>#N/A</v>
          </cell>
        </row>
        <row r="422">
          <cell r="A422">
            <v>7</v>
          </cell>
          <cell r="C422" t="str">
            <v>м/ч</v>
          </cell>
          <cell r="F422">
            <v>0</v>
          </cell>
          <cell r="H422">
            <v>0</v>
          </cell>
          <cell r="I422" t="e">
            <v>#DIV/0!</v>
          </cell>
          <cell r="J422">
            <v>0</v>
          </cell>
          <cell r="M422" t="e">
            <v>#N/A</v>
          </cell>
        </row>
        <row r="423">
          <cell r="A423">
            <v>8</v>
          </cell>
          <cell r="C423" t="str">
            <v>м/ч</v>
          </cell>
          <cell r="F423">
            <v>0</v>
          </cell>
          <cell r="H423">
            <v>0</v>
          </cell>
          <cell r="I423" t="e">
            <v>#DIV/0!</v>
          </cell>
          <cell r="J423">
            <v>0</v>
          </cell>
          <cell r="M423" t="e">
            <v>#N/A</v>
          </cell>
        </row>
        <row r="424">
          <cell r="A424">
            <v>9</v>
          </cell>
          <cell r="C424" t="str">
            <v>м/ч</v>
          </cell>
          <cell r="F424">
            <v>0</v>
          </cell>
          <cell r="H424">
            <v>0</v>
          </cell>
          <cell r="I424" t="e">
            <v>#DIV/0!</v>
          </cell>
          <cell r="J424">
            <v>0</v>
          </cell>
          <cell r="M424" t="e">
            <v>#N/A</v>
          </cell>
        </row>
        <row r="425">
          <cell r="A425">
            <v>10</v>
          </cell>
          <cell r="C425" t="str">
            <v>м/ч</v>
          </cell>
          <cell r="F425">
            <v>0</v>
          </cell>
          <cell r="H425">
            <v>0</v>
          </cell>
          <cell r="I425" t="e">
            <v>#DIV/0!</v>
          </cell>
          <cell r="J425">
            <v>0</v>
          </cell>
          <cell r="M425" t="e">
            <v>#N/A</v>
          </cell>
        </row>
        <row r="426">
          <cell r="M426" t="e">
            <v>#N/A</v>
          </cell>
        </row>
        <row r="427">
          <cell r="A427" t="str">
            <v>0-1.3.</v>
          </cell>
          <cell r="B427" t="str">
            <v>Материалы</v>
          </cell>
          <cell r="F427">
            <v>1246.44</v>
          </cell>
          <cell r="H427">
            <v>24440</v>
          </cell>
          <cell r="I427">
            <v>19.6078431372549</v>
          </cell>
          <cell r="J427">
            <v>23193.56</v>
          </cell>
          <cell r="K427">
            <v>0</v>
          </cell>
          <cell r="L427" t="str">
            <v>1.3.</v>
          </cell>
          <cell r="M427" t="e">
            <v>#N/A</v>
          </cell>
        </row>
        <row r="428">
          <cell r="B428" t="str">
            <v>Материальные ресурсы по нормам СНиП</v>
          </cell>
          <cell r="F428">
            <v>0</v>
          </cell>
          <cell r="H428">
            <v>0</v>
          </cell>
          <cell r="I428" t="e">
            <v>#DIV/0!</v>
          </cell>
          <cell r="J428">
            <v>0</v>
          </cell>
          <cell r="M428" t="e">
            <v>#N/A</v>
          </cell>
        </row>
        <row r="429">
          <cell r="A429">
            <v>1</v>
          </cell>
          <cell r="C429" t="str">
            <v>м3</v>
          </cell>
          <cell r="F429">
            <v>0</v>
          </cell>
          <cell r="H429">
            <v>0</v>
          </cell>
          <cell r="I429" t="e">
            <v>#DIV/0!</v>
          </cell>
          <cell r="J429">
            <v>0</v>
          </cell>
          <cell r="M429" t="e">
            <v>#N/A</v>
          </cell>
        </row>
        <row r="430">
          <cell r="A430">
            <v>2</v>
          </cell>
          <cell r="F430">
            <v>0</v>
          </cell>
          <cell r="H430">
            <v>0</v>
          </cell>
          <cell r="I430" t="e">
            <v>#DIV/0!</v>
          </cell>
          <cell r="J430">
            <v>0</v>
          </cell>
          <cell r="M430" t="e">
            <v>#N/A</v>
          </cell>
        </row>
        <row r="431">
          <cell r="A431">
            <v>3</v>
          </cell>
          <cell r="F431">
            <v>0</v>
          </cell>
          <cell r="H431">
            <v>0</v>
          </cell>
          <cell r="I431" t="e">
            <v>#DIV/0!</v>
          </cell>
          <cell r="J431">
            <v>0</v>
          </cell>
          <cell r="M431" t="e">
            <v>#N/A</v>
          </cell>
        </row>
        <row r="432">
          <cell r="A432">
            <v>4</v>
          </cell>
          <cell r="F432">
            <v>0</v>
          </cell>
          <cell r="H432">
            <v>0</v>
          </cell>
          <cell r="I432" t="e">
            <v>#DIV/0!</v>
          </cell>
          <cell r="J432">
            <v>0</v>
          </cell>
          <cell r="M432" t="e">
            <v>#N/A</v>
          </cell>
        </row>
        <row r="433">
          <cell r="A433">
            <v>5</v>
          </cell>
          <cell r="F433">
            <v>0</v>
          </cell>
          <cell r="H433">
            <v>0</v>
          </cell>
          <cell r="I433" t="e">
            <v>#DIV/0!</v>
          </cell>
          <cell r="J433">
            <v>0</v>
          </cell>
          <cell r="M433" t="e">
            <v>#N/A</v>
          </cell>
        </row>
        <row r="434">
          <cell r="A434">
            <v>6</v>
          </cell>
          <cell r="F434">
            <v>0</v>
          </cell>
          <cell r="H434">
            <v>0</v>
          </cell>
          <cell r="I434" t="e">
            <v>#DIV/0!</v>
          </cell>
          <cell r="J434">
            <v>0</v>
          </cell>
          <cell r="M434" t="e">
            <v>#N/A</v>
          </cell>
        </row>
        <row r="435">
          <cell r="A435">
            <v>7</v>
          </cell>
          <cell r="F435">
            <v>0</v>
          </cell>
          <cell r="H435">
            <v>0</v>
          </cell>
          <cell r="I435" t="e">
            <v>#DIV/0!</v>
          </cell>
          <cell r="J435">
            <v>0</v>
          </cell>
          <cell r="M435" t="e">
            <v>#N/A</v>
          </cell>
        </row>
        <row r="436">
          <cell r="A436">
            <v>8</v>
          </cell>
          <cell r="F436">
            <v>0</v>
          </cell>
          <cell r="H436">
            <v>0</v>
          </cell>
          <cell r="I436" t="e">
            <v>#DIV/0!</v>
          </cell>
          <cell r="J436">
            <v>0</v>
          </cell>
          <cell r="M436" t="e">
            <v>#N/A</v>
          </cell>
        </row>
        <row r="437">
          <cell r="A437">
            <v>9</v>
          </cell>
          <cell r="F437">
            <v>0</v>
          </cell>
          <cell r="H437">
            <v>0</v>
          </cell>
          <cell r="I437" t="e">
            <v>#DIV/0!</v>
          </cell>
          <cell r="J437">
            <v>0</v>
          </cell>
          <cell r="M437" t="e">
            <v>#N/A</v>
          </cell>
        </row>
        <row r="438">
          <cell r="A438">
            <v>10</v>
          </cell>
          <cell r="F438">
            <v>0</v>
          </cell>
          <cell r="H438">
            <v>0</v>
          </cell>
          <cell r="I438" t="e">
            <v>#DIV/0!</v>
          </cell>
          <cell r="J438">
            <v>0</v>
          </cell>
          <cell r="M438" t="e">
            <v>#N/A</v>
          </cell>
        </row>
        <row r="439">
          <cell r="M439" t="e">
            <v>#N/A</v>
          </cell>
        </row>
        <row r="440">
          <cell r="B440" t="str">
            <v>Транспортировка материалов, т (вид транспорта, км)</v>
          </cell>
          <cell r="F440">
            <v>1222</v>
          </cell>
          <cell r="H440">
            <v>24440</v>
          </cell>
          <cell r="I440">
            <v>20</v>
          </cell>
          <cell r="J440">
            <v>23218</v>
          </cell>
          <cell r="M440" t="e">
            <v>#N/A</v>
          </cell>
        </row>
        <row r="441">
          <cell r="A441">
            <v>1</v>
          </cell>
          <cell r="C441" t="str">
            <v>т</v>
          </cell>
          <cell r="D441">
            <v>1222</v>
          </cell>
          <cell r="E441">
            <v>1</v>
          </cell>
          <cell r="F441">
            <v>1222</v>
          </cell>
          <cell r="G441">
            <v>20</v>
          </cell>
          <cell r="H441">
            <v>24440</v>
          </cell>
          <cell r="I441">
            <v>20</v>
          </cell>
          <cell r="J441">
            <v>23218</v>
          </cell>
          <cell r="M441" t="e">
            <v>#N/A</v>
          </cell>
        </row>
        <row r="442">
          <cell r="A442">
            <v>2</v>
          </cell>
          <cell r="C442" t="str">
            <v>т</v>
          </cell>
          <cell r="F442">
            <v>0</v>
          </cell>
          <cell r="H442">
            <v>0</v>
          </cell>
          <cell r="I442" t="e">
            <v>#DIV/0!</v>
          </cell>
          <cell r="J442">
            <v>0</v>
          </cell>
          <cell r="M442" t="e">
            <v>#N/A</v>
          </cell>
        </row>
        <row r="443">
          <cell r="A443">
            <v>3</v>
          </cell>
          <cell r="C443" t="str">
            <v>т</v>
          </cell>
          <cell r="F443">
            <v>0</v>
          </cell>
          <cell r="H443">
            <v>0</v>
          </cell>
          <cell r="I443" t="e">
            <v>#DIV/0!</v>
          </cell>
          <cell r="J443">
            <v>0</v>
          </cell>
          <cell r="M443" t="e">
            <v>#N/A</v>
          </cell>
        </row>
        <row r="444">
          <cell r="A444">
            <v>4</v>
          </cell>
          <cell r="C444" t="str">
            <v>т</v>
          </cell>
          <cell r="F444">
            <v>0</v>
          </cell>
          <cell r="H444">
            <v>0</v>
          </cell>
          <cell r="I444" t="e">
            <v>#DIV/0!</v>
          </cell>
          <cell r="J444">
            <v>0</v>
          </cell>
          <cell r="M444" t="e">
            <v>#N/A</v>
          </cell>
        </row>
        <row r="445">
          <cell r="A445">
            <v>5</v>
          </cell>
          <cell r="C445" t="str">
            <v>т</v>
          </cell>
          <cell r="F445">
            <v>0</v>
          </cell>
          <cell r="H445">
            <v>0</v>
          </cell>
          <cell r="I445" t="e">
            <v>#DIV/0!</v>
          </cell>
          <cell r="J445">
            <v>0</v>
          </cell>
          <cell r="M445" t="e">
            <v>#N/A</v>
          </cell>
        </row>
        <row r="446">
          <cell r="A446">
            <v>6</v>
          </cell>
          <cell r="C446" t="str">
            <v>т</v>
          </cell>
          <cell r="F446">
            <v>0</v>
          </cell>
          <cell r="H446">
            <v>0</v>
          </cell>
          <cell r="I446" t="e">
            <v>#DIV/0!</v>
          </cell>
          <cell r="J446">
            <v>0</v>
          </cell>
          <cell r="M446" t="e">
            <v>#N/A</v>
          </cell>
        </row>
        <row r="447">
          <cell r="A447">
            <v>7</v>
          </cell>
          <cell r="C447" t="str">
            <v>т</v>
          </cell>
          <cell r="F447">
            <v>0</v>
          </cell>
          <cell r="H447">
            <v>0</v>
          </cell>
          <cell r="I447" t="e">
            <v>#DIV/0!</v>
          </cell>
          <cell r="J447">
            <v>0</v>
          </cell>
          <cell r="M447" t="e">
            <v>#N/A</v>
          </cell>
        </row>
        <row r="448">
          <cell r="A448">
            <v>8</v>
          </cell>
          <cell r="C448" t="str">
            <v>т</v>
          </cell>
          <cell r="F448">
            <v>0</v>
          </cell>
          <cell r="H448">
            <v>0</v>
          </cell>
          <cell r="I448" t="e">
            <v>#DIV/0!</v>
          </cell>
          <cell r="J448">
            <v>0</v>
          </cell>
          <cell r="M448" t="e">
            <v>#N/A</v>
          </cell>
        </row>
        <row r="449">
          <cell r="A449">
            <v>9</v>
          </cell>
          <cell r="C449" t="str">
            <v>т</v>
          </cell>
          <cell r="F449">
            <v>0</v>
          </cell>
          <cell r="H449">
            <v>0</v>
          </cell>
          <cell r="I449" t="e">
            <v>#DIV/0!</v>
          </cell>
          <cell r="J449">
            <v>0</v>
          </cell>
          <cell r="M449" t="e">
            <v>#N/A</v>
          </cell>
        </row>
        <row r="450">
          <cell r="A450">
            <v>10</v>
          </cell>
          <cell r="C450" t="str">
            <v>т</v>
          </cell>
          <cell r="F450">
            <v>0</v>
          </cell>
          <cell r="H450">
            <v>0</v>
          </cell>
          <cell r="I450" t="e">
            <v>#DIV/0!</v>
          </cell>
          <cell r="J450">
            <v>0</v>
          </cell>
          <cell r="M450" t="e">
            <v>#N/A</v>
          </cell>
        </row>
        <row r="451">
          <cell r="M451" t="e">
            <v>#N/A</v>
          </cell>
        </row>
        <row r="452">
          <cell r="B452" t="str">
            <v>Заготовительно-складские расходы</v>
          </cell>
          <cell r="F452">
            <v>24.44</v>
          </cell>
          <cell r="H452">
            <v>0</v>
          </cell>
          <cell r="I452">
            <v>0</v>
          </cell>
          <cell r="J452">
            <v>-24.44</v>
          </cell>
          <cell r="M452" t="e">
            <v>#N/A</v>
          </cell>
        </row>
        <row r="453">
          <cell r="A453">
            <v>1</v>
          </cell>
          <cell r="B453">
            <v>0</v>
          </cell>
          <cell r="C453" t="str">
            <v>руб</v>
          </cell>
          <cell r="D453">
            <v>0.02</v>
          </cell>
          <cell r="E453">
            <v>1222</v>
          </cell>
          <cell r="F453">
            <v>24.44</v>
          </cell>
          <cell r="H453">
            <v>0</v>
          </cell>
          <cell r="I453">
            <v>0</v>
          </cell>
          <cell r="J453">
            <v>-24.44</v>
          </cell>
          <cell r="M453" t="e">
            <v>#N/A</v>
          </cell>
        </row>
        <row r="454">
          <cell r="A454">
            <v>2</v>
          </cell>
          <cell r="B454">
            <v>0</v>
          </cell>
          <cell r="C454" t="str">
            <v>руб</v>
          </cell>
          <cell r="E454">
            <v>0</v>
          </cell>
          <cell r="F454">
            <v>0</v>
          </cell>
          <cell r="H454">
            <v>0</v>
          </cell>
          <cell r="I454" t="e">
            <v>#DIV/0!</v>
          </cell>
          <cell r="J454">
            <v>0</v>
          </cell>
          <cell r="M454" t="e">
            <v>#N/A</v>
          </cell>
        </row>
        <row r="455">
          <cell r="A455">
            <v>3</v>
          </cell>
          <cell r="B455">
            <v>0</v>
          </cell>
          <cell r="C455" t="str">
            <v>руб</v>
          </cell>
          <cell r="E455">
            <v>0</v>
          </cell>
          <cell r="F455">
            <v>0</v>
          </cell>
          <cell r="H455">
            <v>0</v>
          </cell>
          <cell r="I455" t="e">
            <v>#DIV/0!</v>
          </cell>
          <cell r="J455">
            <v>0</v>
          </cell>
          <cell r="M455" t="e">
            <v>#N/A</v>
          </cell>
        </row>
        <row r="456">
          <cell r="A456">
            <v>4</v>
          </cell>
          <cell r="B456">
            <v>0</v>
          </cell>
          <cell r="C456" t="str">
            <v>руб</v>
          </cell>
          <cell r="E456">
            <v>0</v>
          </cell>
          <cell r="F456">
            <v>0</v>
          </cell>
          <cell r="H456">
            <v>0</v>
          </cell>
          <cell r="I456" t="e">
            <v>#DIV/0!</v>
          </cell>
          <cell r="J456">
            <v>0</v>
          </cell>
          <cell r="M456" t="e">
            <v>#N/A</v>
          </cell>
        </row>
        <row r="457">
          <cell r="A457">
            <v>5</v>
          </cell>
          <cell r="B457">
            <v>0</v>
          </cell>
          <cell r="C457" t="str">
            <v>руб</v>
          </cell>
          <cell r="E457">
            <v>0</v>
          </cell>
          <cell r="F457">
            <v>0</v>
          </cell>
          <cell r="H457">
            <v>0</v>
          </cell>
          <cell r="I457" t="e">
            <v>#DIV/0!</v>
          </cell>
          <cell r="J457">
            <v>0</v>
          </cell>
          <cell r="M457" t="e">
            <v>#N/A</v>
          </cell>
        </row>
        <row r="458">
          <cell r="A458">
            <v>6</v>
          </cell>
          <cell r="B458">
            <v>0</v>
          </cell>
          <cell r="C458" t="str">
            <v>руб</v>
          </cell>
          <cell r="E458">
            <v>0</v>
          </cell>
          <cell r="F458">
            <v>0</v>
          </cell>
          <cell r="H458">
            <v>0</v>
          </cell>
          <cell r="I458" t="e">
            <v>#DIV/0!</v>
          </cell>
          <cell r="J458">
            <v>0</v>
          </cell>
          <cell r="M458" t="e">
            <v>#N/A</v>
          </cell>
        </row>
        <row r="459">
          <cell r="A459">
            <v>7</v>
          </cell>
          <cell r="B459">
            <v>0</v>
          </cell>
          <cell r="C459" t="str">
            <v>руб</v>
          </cell>
          <cell r="E459">
            <v>0</v>
          </cell>
          <cell r="F459">
            <v>0</v>
          </cell>
          <cell r="H459">
            <v>0</v>
          </cell>
          <cell r="I459" t="e">
            <v>#DIV/0!</v>
          </cell>
          <cell r="J459">
            <v>0</v>
          </cell>
          <cell r="M459" t="e">
            <v>#N/A</v>
          </cell>
        </row>
        <row r="460">
          <cell r="A460">
            <v>8</v>
          </cell>
          <cell r="B460">
            <v>0</v>
          </cell>
          <cell r="C460" t="str">
            <v>руб</v>
          </cell>
          <cell r="E460">
            <v>0</v>
          </cell>
          <cell r="F460">
            <v>0</v>
          </cell>
          <cell r="H460">
            <v>0</v>
          </cell>
          <cell r="I460" t="e">
            <v>#DIV/0!</v>
          </cell>
          <cell r="J460">
            <v>0</v>
          </cell>
          <cell r="M460" t="e">
            <v>#N/A</v>
          </cell>
        </row>
        <row r="461">
          <cell r="A461">
            <v>9</v>
          </cell>
          <cell r="B461">
            <v>0</v>
          </cell>
          <cell r="C461" t="str">
            <v>руб</v>
          </cell>
          <cell r="E461">
            <v>0</v>
          </cell>
          <cell r="F461">
            <v>0</v>
          </cell>
          <cell r="H461">
            <v>0</v>
          </cell>
          <cell r="I461" t="e">
            <v>#DIV/0!</v>
          </cell>
          <cell r="J461">
            <v>0</v>
          </cell>
          <cell r="M461" t="e">
            <v>#N/A</v>
          </cell>
        </row>
        <row r="462">
          <cell r="A462">
            <v>10</v>
          </cell>
          <cell r="B462">
            <v>0</v>
          </cell>
          <cell r="C462" t="str">
            <v>руб</v>
          </cell>
          <cell r="E462">
            <v>0</v>
          </cell>
          <cell r="F462">
            <v>0</v>
          </cell>
          <cell r="H462">
            <v>0</v>
          </cell>
          <cell r="I462" t="e">
            <v>#DIV/0!</v>
          </cell>
          <cell r="J462">
            <v>0</v>
          </cell>
          <cell r="M462" t="e">
            <v>#N/A</v>
          </cell>
        </row>
        <row r="463">
          <cell r="M463" t="e">
            <v>#N/A</v>
          </cell>
        </row>
        <row r="464">
          <cell r="M464" t="e">
            <v>#N/A</v>
          </cell>
        </row>
        <row r="465">
          <cell r="B465" t="str">
            <v>Составил:______________________________</v>
          </cell>
          <cell r="M465" t="e">
            <v>#N/A</v>
          </cell>
        </row>
        <row r="466">
          <cell r="M466" t="e">
            <v>#N/A</v>
          </cell>
        </row>
        <row r="467">
          <cell r="B467" t="str">
            <v>Начальник ТДО: ________________________</v>
          </cell>
        </row>
        <row r="468">
          <cell r="B468" t="str">
            <v>Район: Анапский \ Подъезд к п.Витязево 0+000-3+066  \ Поверхностная обработка (II вариант)</v>
          </cell>
          <cell r="K468">
            <v>9</v>
          </cell>
          <cell r="M468" t="str">
            <v>Анапский</v>
          </cell>
        </row>
        <row r="469">
          <cell r="A469" t="str">
            <v>9-1.1.</v>
          </cell>
          <cell r="B469" t="str">
            <v>Фонд заработной платы</v>
          </cell>
          <cell r="D469">
            <v>12097</v>
          </cell>
          <cell r="F469">
            <v>8248</v>
          </cell>
          <cell r="H469">
            <v>163136.69400000002</v>
          </cell>
          <cell r="I469">
            <v>19.778939621726483</v>
          </cell>
          <cell r="J469">
            <v>154888.69400000002</v>
          </cell>
          <cell r="K469">
            <v>9</v>
          </cell>
          <cell r="L469" t="str">
            <v>1.1.</v>
          </cell>
          <cell r="M469" t="str">
            <v>Анапский</v>
          </cell>
        </row>
        <row r="470">
          <cell r="A470" t="str">
            <v>9-1.1.1.</v>
          </cell>
          <cell r="B470" t="str">
            <v>Основные рабочие</v>
          </cell>
          <cell r="C470" t="str">
            <v>ч/ч</v>
          </cell>
          <cell r="D470">
            <v>7484</v>
          </cell>
          <cell r="E470">
            <v>0.55104222340994125</v>
          </cell>
          <cell r="F470">
            <v>4124</v>
          </cell>
          <cell r="G470">
            <v>12.201000000000002</v>
          </cell>
          <cell r="H470">
            <v>91312.284000000014</v>
          </cell>
          <cell r="I470">
            <v>22.141678952473331</v>
          </cell>
          <cell r="J470">
            <v>87188.284000000014</v>
          </cell>
          <cell r="K470">
            <v>9</v>
          </cell>
          <cell r="L470" t="str">
            <v>1.1.1.</v>
          </cell>
          <cell r="M470" t="str">
            <v>Анапский</v>
          </cell>
        </row>
        <row r="471">
          <cell r="A471" t="str">
            <v>9-1.1.2.</v>
          </cell>
          <cell r="B471" t="str">
            <v>Машинисты</v>
          </cell>
          <cell r="C471" t="str">
            <v>ч/ч</v>
          </cell>
          <cell r="D471">
            <v>4613</v>
          </cell>
          <cell r="E471">
            <v>0.89399523086928245</v>
          </cell>
          <cell r="F471">
            <v>4124</v>
          </cell>
          <cell r="G471">
            <v>15.57</v>
          </cell>
          <cell r="H471">
            <v>71824.41</v>
          </cell>
          <cell r="I471">
            <v>17.416200290979631</v>
          </cell>
          <cell r="J471">
            <v>67700.41</v>
          </cell>
          <cell r="K471">
            <v>9</v>
          </cell>
          <cell r="L471" t="str">
            <v>1.1.2.</v>
          </cell>
          <cell r="M471" t="str">
            <v>Анапский</v>
          </cell>
        </row>
        <row r="472">
          <cell r="M472" t="str">
            <v>Анапский</v>
          </cell>
        </row>
        <row r="473">
          <cell r="A473" t="str">
            <v>9-1.2.</v>
          </cell>
          <cell r="B473" t="str">
            <v>Технические ресурсы по нормам СНиП (без зарботной платы машиниста)</v>
          </cell>
          <cell r="F473">
            <v>256.8</v>
          </cell>
          <cell r="H473">
            <v>14000</v>
          </cell>
          <cell r="I473">
            <v>54.517133956386289</v>
          </cell>
          <cell r="J473">
            <v>13743.2</v>
          </cell>
          <cell r="K473">
            <v>9</v>
          </cell>
          <cell r="L473" t="str">
            <v>1.2.</v>
          </cell>
          <cell r="M473" t="str">
            <v>Анапский</v>
          </cell>
        </row>
        <row r="474">
          <cell r="A474">
            <v>1</v>
          </cell>
          <cell r="B474" t="str">
            <v>Автогрейдер средний</v>
          </cell>
          <cell r="C474" t="str">
            <v>м/ч</v>
          </cell>
          <cell r="D474">
            <v>100</v>
          </cell>
          <cell r="E474">
            <v>2.5680000000000001</v>
          </cell>
          <cell r="F474">
            <v>256.8</v>
          </cell>
          <cell r="G474">
            <v>140</v>
          </cell>
          <cell r="H474">
            <v>14000</v>
          </cell>
          <cell r="I474">
            <v>54.517133956386289</v>
          </cell>
          <cell r="J474">
            <v>13743.2</v>
          </cell>
          <cell r="M474" t="str">
            <v>Анапский</v>
          </cell>
        </row>
        <row r="475">
          <cell r="A475">
            <v>2</v>
          </cell>
          <cell r="B475" t="str">
            <v>Бульдозер</v>
          </cell>
          <cell r="C475" t="str">
            <v>м/ч</v>
          </cell>
          <cell r="D475">
            <v>1</v>
          </cell>
          <cell r="F475">
            <v>0</v>
          </cell>
          <cell r="H475">
            <v>0</v>
          </cell>
          <cell r="I475" t="e">
            <v>#DIV/0!</v>
          </cell>
          <cell r="J475">
            <v>0</v>
          </cell>
          <cell r="M475" t="str">
            <v>Анапский</v>
          </cell>
        </row>
        <row r="476">
          <cell r="A476">
            <v>3</v>
          </cell>
          <cell r="C476" t="str">
            <v>м/ч</v>
          </cell>
          <cell r="D476">
            <v>1</v>
          </cell>
          <cell r="F476">
            <v>0</v>
          </cell>
          <cell r="H476">
            <v>0</v>
          </cell>
          <cell r="I476" t="e">
            <v>#DIV/0!</v>
          </cell>
          <cell r="J476">
            <v>0</v>
          </cell>
          <cell r="M476" t="str">
            <v>Анапский</v>
          </cell>
        </row>
        <row r="477">
          <cell r="A477">
            <v>4</v>
          </cell>
          <cell r="C477" t="str">
            <v>м/ч</v>
          </cell>
          <cell r="F477">
            <v>0</v>
          </cell>
          <cell r="H477">
            <v>0</v>
          </cell>
          <cell r="I477" t="e">
            <v>#DIV/0!</v>
          </cell>
          <cell r="J477">
            <v>0</v>
          </cell>
          <cell r="M477" t="str">
            <v>Анапский</v>
          </cell>
        </row>
        <row r="478">
          <cell r="A478">
            <v>5</v>
          </cell>
          <cell r="C478" t="str">
            <v>м/ч</v>
          </cell>
          <cell r="F478">
            <v>0</v>
          </cell>
          <cell r="H478">
            <v>0</v>
          </cell>
          <cell r="I478" t="e">
            <v>#DIV/0!</v>
          </cell>
          <cell r="J478">
            <v>0</v>
          </cell>
          <cell r="M478" t="str">
            <v>Анапский</v>
          </cell>
        </row>
        <row r="479">
          <cell r="A479">
            <v>6</v>
          </cell>
          <cell r="C479" t="str">
            <v>м/ч</v>
          </cell>
          <cell r="F479">
            <v>0</v>
          </cell>
          <cell r="H479">
            <v>0</v>
          </cell>
          <cell r="I479" t="e">
            <v>#DIV/0!</v>
          </cell>
          <cell r="J479">
            <v>0</v>
          </cell>
          <cell r="M479" t="str">
            <v>Анапский</v>
          </cell>
        </row>
        <row r="480">
          <cell r="A480">
            <v>7</v>
          </cell>
          <cell r="C480" t="str">
            <v>м/ч</v>
          </cell>
          <cell r="F480">
            <v>0</v>
          </cell>
          <cell r="H480">
            <v>0</v>
          </cell>
          <cell r="I480" t="e">
            <v>#DIV/0!</v>
          </cell>
          <cell r="J480">
            <v>0</v>
          </cell>
          <cell r="M480" t="str">
            <v>Анапский</v>
          </cell>
        </row>
        <row r="481">
          <cell r="A481">
            <v>8</v>
          </cell>
          <cell r="C481" t="str">
            <v>м/ч</v>
          </cell>
          <cell r="F481">
            <v>0</v>
          </cell>
          <cell r="H481">
            <v>0</v>
          </cell>
          <cell r="I481" t="e">
            <v>#DIV/0!</v>
          </cell>
          <cell r="J481">
            <v>0</v>
          </cell>
          <cell r="M481" t="str">
            <v>Анапский</v>
          </cell>
        </row>
        <row r="482">
          <cell r="A482">
            <v>9</v>
          </cell>
          <cell r="C482" t="str">
            <v>м/ч</v>
          </cell>
          <cell r="F482">
            <v>0</v>
          </cell>
          <cell r="H482">
            <v>0</v>
          </cell>
          <cell r="I482" t="e">
            <v>#DIV/0!</v>
          </cell>
          <cell r="J482">
            <v>0</v>
          </cell>
          <cell r="M482" t="str">
            <v>Анапский</v>
          </cell>
        </row>
        <row r="483">
          <cell r="A483">
            <v>10</v>
          </cell>
          <cell r="C483" t="str">
            <v>м/ч</v>
          </cell>
          <cell r="F483">
            <v>0</v>
          </cell>
          <cell r="H483">
            <v>0</v>
          </cell>
          <cell r="I483" t="e">
            <v>#DIV/0!</v>
          </cell>
          <cell r="J483">
            <v>0</v>
          </cell>
          <cell r="M483" t="str">
            <v>Анапский</v>
          </cell>
        </row>
        <row r="484">
          <cell r="M484" t="str">
            <v>Анапский</v>
          </cell>
        </row>
        <row r="485">
          <cell r="A485" t="str">
            <v>9-1.3.</v>
          </cell>
          <cell r="B485" t="str">
            <v>Материалы</v>
          </cell>
          <cell r="F485">
            <v>1246.44</v>
          </cell>
          <cell r="H485">
            <v>24440</v>
          </cell>
          <cell r="I485">
            <v>19.6078431372549</v>
          </cell>
          <cell r="J485">
            <v>23193.56</v>
          </cell>
          <cell r="K485">
            <v>9</v>
          </cell>
          <cell r="L485" t="str">
            <v>1.3.</v>
          </cell>
          <cell r="M485" t="str">
            <v>Анапский</v>
          </cell>
        </row>
        <row r="486">
          <cell r="B486" t="str">
            <v>Материальные ресурсы по нормам СНиП</v>
          </cell>
          <cell r="F486">
            <v>0</v>
          </cell>
          <cell r="H486">
            <v>0</v>
          </cell>
          <cell r="I486" t="e">
            <v>#DIV/0!</v>
          </cell>
          <cell r="J486">
            <v>0</v>
          </cell>
          <cell r="M486" t="str">
            <v>Анапский</v>
          </cell>
        </row>
        <row r="487">
          <cell r="A487">
            <v>1</v>
          </cell>
          <cell r="C487" t="str">
            <v>м3</v>
          </cell>
          <cell r="F487">
            <v>0</v>
          </cell>
          <cell r="H487">
            <v>0</v>
          </cell>
          <cell r="I487" t="e">
            <v>#DIV/0!</v>
          </cell>
          <cell r="J487">
            <v>0</v>
          </cell>
          <cell r="M487" t="str">
            <v>Анапский</v>
          </cell>
        </row>
        <row r="488">
          <cell r="A488">
            <v>2</v>
          </cell>
          <cell r="F488">
            <v>0</v>
          </cell>
          <cell r="H488">
            <v>0</v>
          </cell>
          <cell r="I488" t="e">
            <v>#DIV/0!</v>
          </cell>
          <cell r="J488">
            <v>0</v>
          </cell>
          <cell r="M488" t="str">
            <v>Анапский</v>
          </cell>
        </row>
        <row r="489">
          <cell r="A489">
            <v>3</v>
          </cell>
          <cell r="F489">
            <v>0</v>
          </cell>
          <cell r="H489">
            <v>0</v>
          </cell>
          <cell r="I489" t="e">
            <v>#DIV/0!</v>
          </cell>
          <cell r="J489">
            <v>0</v>
          </cell>
          <cell r="M489" t="str">
            <v>Анапский</v>
          </cell>
        </row>
        <row r="490">
          <cell r="A490">
            <v>4</v>
          </cell>
          <cell r="F490">
            <v>0</v>
          </cell>
          <cell r="H490">
            <v>0</v>
          </cell>
          <cell r="I490" t="e">
            <v>#DIV/0!</v>
          </cell>
          <cell r="J490">
            <v>0</v>
          </cell>
          <cell r="M490" t="str">
            <v>Анапский</v>
          </cell>
        </row>
        <row r="491">
          <cell r="A491">
            <v>5</v>
          </cell>
          <cell r="F491">
            <v>0</v>
          </cell>
          <cell r="H491">
            <v>0</v>
          </cell>
          <cell r="I491" t="e">
            <v>#DIV/0!</v>
          </cell>
          <cell r="J491">
            <v>0</v>
          </cell>
          <cell r="M491" t="str">
            <v>Анапский</v>
          </cell>
        </row>
        <row r="492">
          <cell r="A492">
            <v>6</v>
          </cell>
          <cell r="F492">
            <v>0</v>
          </cell>
          <cell r="H492">
            <v>0</v>
          </cell>
          <cell r="I492" t="e">
            <v>#DIV/0!</v>
          </cell>
          <cell r="J492">
            <v>0</v>
          </cell>
          <cell r="M492" t="str">
            <v>Анапский</v>
          </cell>
        </row>
        <row r="493">
          <cell r="A493">
            <v>7</v>
          </cell>
          <cell r="F493">
            <v>0</v>
          </cell>
          <cell r="H493">
            <v>0</v>
          </cell>
          <cell r="I493" t="e">
            <v>#DIV/0!</v>
          </cell>
          <cell r="J493">
            <v>0</v>
          </cell>
          <cell r="M493" t="str">
            <v>Анапский</v>
          </cell>
        </row>
        <row r="494">
          <cell r="A494">
            <v>8</v>
          </cell>
          <cell r="F494">
            <v>0</v>
          </cell>
          <cell r="H494">
            <v>0</v>
          </cell>
          <cell r="I494" t="e">
            <v>#DIV/0!</v>
          </cell>
          <cell r="J494">
            <v>0</v>
          </cell>
          <cell r="M494" t="str">
            <v>Анапский</v>
          </cell>
        </row>
        <row r="495">
          <cell r="A495">
            <v>9</v>
          </cell>
          <cell r="F495">
            <v>0</v>
          </cell>
          <cell r="H495">
            <v>0</v>
          </cell>
          <cell r="I495" t="e">
            <v>#DIV/0!</v>
          </cell>
          <cell r="J495">
            <v>0</v>
          </cell>
          <cell r="M495" t="str">
            <v>Анапский</v>
          </cell>
        </row>
        <row r="496">
          <cell r="A496">
            <v>10</v>
          </cell>
          <cell r="F496">
            <v>0</v>
          </cell>
          <cell r="H496">
            <v>0</v>
          </cell>
          <cell r="I496" t="e">
            <v>#DIV/0!</v>
          </cell>
          <cell r="J496">
            <v>0</v>
          </cell>
          <cell r="M496" t="str">
            <v>Анапский</v>
          </cell>
        </row>
        <row r="497">
          <cell r="M497" t="str">
            <v>Анапский</v>
          </cell>
        </row>
        <row r="498">
          <cell r="B498" t="str">
            <v>Транспортировка материалов, т (вид транспорта, км)</v>
          </cell>
          <cell r="F498">
            <v>1222</v>
          </cell>
          <cell r="H498">
            <v>24440</v>
          </cell>
          <cell r="I498">
            <v>20</v>
          </cell>
          <cell r="J498">
            <v>23218</v>
          </cell>
          <cell r="M498" t="str">
            <v>Анапский</v>
          </cell>
        </row>
        <row r="499">
          <cell r="A499">
            <v>1</v>
          </cell>
          <cell r="C499" t="str">
            <v>т</v>
          </cell>
          <cell r="D499">
            <v>1222</v>
          </cell>
          <cell r="E499">
            <v>1</v>
          </cell>
          <cell r="F499">
            <v>1222</v>
          </cell>
          <cell r="G499">
            <v>20</v>
          </cell>
          <cell r="H499">
            <v>24440</v>
          </cell>
          <cell r="I499">
            <v>20</v>
          </cell>
          <cell r="J499">
            <v>23218</v>
          </cell>
          <cell r="M499" t="str">
            <v>Анапский</v>
          </cell>
        </row>
        <row r="500">
          <cell r="A500">
            <v>2</v>
          </cell>
          <cell r="C500" t="str">
            <v>т</v>
          </cell>
          <cell r="F500">
            <v>0</v>
          </cell>
          <cell r="H500">
            <v>0</v>
          </cell>
          <cell r="I500" t="e">
            <v>#DIV/0!</v>
          </cell>
          <cell r="J500">
            <v>0</v>
          </cell>
          <cell r="M500" t="str">
            <v>Анапский</v>
          </cell>
        </row>
        <row r="501">
          <cell r="A501">
            <v>3</v>
          </cell>
          <cell r="C501" t="str">
            <v>т</v>
          </cell>
          <cell r="F501">
            <v>0</v>
          </cell>
          <cell r="H501">
            <v>0</v>
          </cell>
          <cell r="I501" t="e">
            <v>#DIV/0!</v>
          </cell>
          <cell r="J501">
            <v>0</v>
          </cell>
          <cell r="M501" t="str">
            <v>Анапский</v>
          </cell>
        </row>
        <row r="502">
          <cell r="A502">
            <v>4</v>
          </cell>
          <cell r="C502" t="str">
            <v>т</v>
          </cell>
          <cell r="F502">
            <v>0</v>
          </cell>
          <cell r="H502">
            <v>0</v>
          </cell>
          <cell r="I502" t="e">
            <v>#DIV/0!</v>
          </cell>
          <cell r="J502">
            <v>0</v>
          </cell>
          <cell r="M502" t="str">
            <v>Анапский</v>
          </cell>
        </row>
        <row r="503">
          <cell r="A503">
            <v>5</v>
          </cell>
          <cell r="C503" t="str">
            <v>т</v>
          </cell>
          <cell r="F503">
            <v>0</v>
          </cell>
          <cell r="H503">
            <v>0</v>
          </cell>
          <cell r="I503" t="e">
            <v>#DIV/0!</v>
          </cell>
          <cell r="J503">
            <v>0</v>
          </cell>
          <cell r="M503" t="str">
            <v>Анапский</v>
          </cell>
        </row>
        <row r="504">
          <cell r="A504">
            <v>6</v>
          </cell>
          <cell r="C504" t="str">
            <v>т</v>
          </cell>
          <cell r="F504">
            <v>0</v>
          </cell>
          <cell r="H504">
            <v>0</v>
          </cell>
          <cell r="I504" t="e">
            <v>#DIV/0!</v>
          </cell>
          <cell r="J504">
            <v>0</v>
          </cell>
          <cell r="M504" t="str">
            <v>Анапский</v>
          </cell>
        </row>
        <row r="505">
          <cell r="A505">
            <v>7</v>
          </cell>
          <cell r="C505" t="str">
            <v>т</v>
          </cell>
          <cell r="F505">
            <v>0</v>
          </cell>
          <cell r="H505">
            <v>0</v>
          </cell>
          <cell r="I505" t="e">
            <v>#DIV/0!</v>
          </cell>
          <cell r="J505">
            <v>0</v>
          </cell>
          <cell r="M505" t="str">
            <v>Анапский</v>
          </cell>
        </row>
        <row r="506">
          <cell r="A506">
            <v>8</v>
          </cell>
          <cell r="C506" t="str">
            <v>т</v>
          </cell>
          <cell r="F506">
            <v>0</v>
          </cell>
          <cell r="H506">
            <v>0</v>
          </cell>
          <cell r="I506" t="e">
            <v>#DIV/0!</v>
          </cell>
          <cell r="J506">
            <v>0</v>
          </cell>
          <cell r="M506" t="str">
            <v>Анапский</v>
          </cell>
        </row>
        <row r="507">
          <cell r="A507">
            <v>9</v>
          </cell>
          <cell r="C507" t="str">
            <v>т</v>
          </cell>
          <cell r="F507">
            <v>0</v>
          </cell>
          <cell r="H507">
            <v>0</v>
          </cell>
          <cell r="I507" t="e">
            <v>#DIV/0!</v>
          </cell>
          <cell r="J507">
            <v>0</v>
          </cell>
          <cell r="M507" t="str">
            <v>Анапский</v>
          </cell>
        </row>
        <row r="508">
          <cell r="A508">
            <v>10</v>
          </cell>
          <cell r="C508" t="str">
            <v>т</v>
          </cell>
          <cell r="F508">
            <v>0</v>
          </cell>
          <cell r="H508">
            <v>0</v>
          </cell>
          <cell r="I508" t="e">
            <v>#DIV/0!</v>
          </cell>
          <cell r="J508">
            <v>0</v>
          </cell>
          <cell r="M508" t="str">
            <v>Анапский</v>
          </cell>
        </row>
        <row r="509">
          <cell r="M509" t="str">
            <v>Анапский</v>
          </cell>
        </row>
        <row r="510">
          <cell r="B510" t="str">
            <v>Заготовительно-складские расходы</v>
          </cell>
          <cell r="F510">
            <v>24.44</v>
          </cell>
          <cell r="H510">
            <v>0</v>
          </cell>
          <cell r="I510">
            <v>0</v>
          </cell>
          <cell r="J510">
            <v>-24.44</v>
          </cell>
          <cell r="M510" t="str">
            <v>Анапский</v>
          </cell>
        </row>
        <row r="511">
          <cell r="A511">
            <v>1</v>
          </cell>
          <cell r="B511">
            <v>0</v>
          </cell>
          <cell r="C511" t="str">
            <v>руб</v>
          </cell>
          <cell r="D511">
            <v>0.02</v>
          </cell>
          <cell r="E511">
            <v>1222</v>
          </cell>
          <cell r="F511">
            <v>24.44</v>
          </cell>
          <cell r="H511">
            <v>0</v>
          </cell>
          <cell r="I511">
            <v>0</v>
          </cell>
          <cell r="J511">
            <v>-24.44</v>
          </cell>
          <cell r="M511" t="str">
            <v>Анапский</v>
          </cell>
        </row>
        <row r="512">
          <cell r="A512">
            <v>2</v>
          </cell>
          <cell r="B512">
            <v>0</v>
          </cell>
          <cell r="C512" t="str">
            <v>руб</v>
          </cell>
          <cell r="E512">
            <v>0</v>
          </cell>
          <cell r="F512">
            <v>0</v>
          </cell>
          <cell r="H512">
            <v>0</v>
          </cell>
          <cell r="I512" t="e">
            <v>#DIV/0!</v>
          </cell>
          <cell r="J512">
            <v>0</v>
          </cell>
          <cell r="M512" t="str">
            <v>Анапский</v>
          </cell>
        </row>
        <row r="513">
          <cell r="A513">
            <v>3</v>
          </cell>
          <cell r="B513">
            <v>0</v>
          </cell>
          <cell r="C513" t="str">
            <v>руб</v>
          </cell>
          <cell r="E513">
            <v>0</v>
          </cell>
          <cell r="F513">
            <v>0</v>
          </cell>
          <cell r="H513">
            <v>0</v>
          </cell>
          <cell r="I513" t="e">
            <v>#DIV/0!</v>
          </cell>
          <cell r="J513">
            <v>0</v>
          </cell>
          <cell r="M513" t="str">
            <v>Анапский</v>
          </cell>
        </row>
        <row r="514">
          <cell r="A514">
            <v>4</v>
          </cell>
          <cell r="B514">
            <v>0</v>
          </cell>
          <cell r="C514" t="str">
            <v>руб</v>
          </cell>
          <cell r="E514">
            <v>0</v>
          </cell>
          <cell r="F514">
            <v>0</v>
          </cell>
          <cell r="H514">
            <v>0</v>
          </cell>
          <cell r="I514" t="e">
            <v>#DIV/0!</v>
          </cell>
          <cell r="J514">
            <v>0</v>
          </cell>
          <cell r="M514" t="str">
            <v>Анапский</v>
          </cell>
        </row>
        <row r="515">
          <cell r="A515">
            <v>5</v>
          </cell>
          <cell r="B515">
            <v>0</v>
          </cell>
          <cell r="C515" t="str">
            <v>руб</v>
          </cell>
          <cell r="E515">
            <v>0</v>
          </cell>
          <cell r="F515">
            <v>0</v>
          </cell>
          <cell r="H515">
            <v>0</v>
          </cell>
          <cell r="I515" t="e">
            <v>#DIV/0!</v>
          </cell>
          <cell r="J515">
            <v>0</v>
          </cell>
          <cell r="M515" t="str">
            <v>Анапский</v>
          </cell>
        </row>
        <row r="516">
          <cell r="A516">
            <v>6</v>
          </cell>
          <cell r="B516">
            <v>0</v>
          </cell>
          <cell r="C516" t="str">
            <v>руб</v>
          </cell>
          <cell r="E516">
            <v>0</v>
          </cell>
          <cell r="F516">
            <v>0</v>
          </cell>
          <cell r="H516">
            <v>0</v>
          </cell>
          <cell r="I516" t="e">
            <v>#DIV/0!</v>
          </cell>
          <cell r="J516">
            <v>0</v>
          </cell>
          <cell r="M516" t="str">
            <v>Анапский</v>
          </cell>
        </row>
        <row r="517">
          <cell r="A517">
            <v>7</v>
          </cell>
          <cell r="B517">
            <v>0</v>
          </cell>
          <cell r="C517" t="str">
            <v>руб</v>
          </cell>
          <cell r="E517">
            <v>0</v>
          </cell>
          <cell r="F517">
            <v>0</v>
          </cell>
          <cell r="H517">
            <v>0</v>
          </cell>
          <cell r="I517" t="e">
            <v>#DIV/0!</v>
          </cell>
          <cell r="J517">
            <v>0</v>
          </cell>
          <cell r="M517" t="str">
            <v>Анапский</v>
          </cell>
        </row>
        <row r="518">
          <cell r="A518">
            <v>8</v>
          </cell>
          <cell r="B518">
            <v>0</v>
          </cell>
          <cell r="C518" t="str">
            <v>руб</v>
          </cell>
          <cell r="E518">
            <v>0</v>
          </cell>
          <cell r="F518">
            <v>0</v>
          </cell>
          <cell r="H518">
            <v>0</v>
          </cell>
          <cell r="I518" t="e">
            <v>#DIV/0!</v>
          </cell>
          <cell r="J518">
            <v>0</v>
          </cell>
          <cell r="M518" t="str">
            <v>Анапский</v>
          </cell>
        </row>
        <row r="519">
          <cell r="A519">
            <v>9</v>
          </cell>
          <cell r="B519">
            <v>0</v>
          </cell>
          <cell r="C519" t="str">
            <v>руб</v>
          </cell>
          <cell r="E519">
            <v>0</v>
          </cell>
          <cell r="F519">
            <v>0</v>
          </cell>
          <cell r="H519">
            <v>0</v>
          </cell>
          <cell r="I519" t="e">
            <v>#DIV/0!</v>
          </cell>
          <cell r="J519">
            <v>0</v>
          </cell>
          <cell r="M519" t="str">
            <v>Анапский</v>
          </cell>
        </row>
        <row r="520">
          <cell r="A520">
            <v>10</v>
          </cell>
          <cell r="B520">
            <v>0</v>
          </cell>
          <cell r="C520" t="str">
            <v>руб</v>
          </cell>
          <cell r="E520">
            <v>0</v>
          </cell>
          <cell r="F520">
            <v>0</v>
          </cell>
          <cell r="H520">
            <v>0</v>
          </cell>
          <cell r="I520" t="e">
            <v>#DIV/0!</v>
          </cell>
          <cell r="J520">
            <v>0</v>
          </cell>
          <cell r="M520" t="str">
            <v>Анапский</v>
          </cell>
        </row>
        <row r="521">
          <cell r="M521" t="str">
            <v>Анапский</v>
          </cell>
        </row>
        <row r="522">
          <cell r="M522" t="str">
            <v>Анапский</v>
          </cell>
        </row>
        <row r="523">
          <cell r="B523" t="str">
            <v>Составил:______________________________</v>
          </cell>
          <cell r="M523" t="str">
            <v>Анапский</v>
          </cell>
        </row>
        <row r="524">
          <cell r="M524" t="str">
            <v>Анапский</v>
          </cell>
        </row>
        <row r="525">
          <cell r="B525" t="str">
            <v>Начальник ТДО: ________________________</v>
          </cell>
        </row>
        <row r="526">
          <cell r="B526" t="str">
            <v>Район: Анапский \ Подъезд  к х. Цибанобалка  км 0+000-2+081 \ Поверхностная обработка (II вариант)</v>
          </cell>
          <cell r="K526">
            <v>10</v>
          </cell>
          <cell r="M526" t="str">
            <v>Анапский</v>
          </cell>
        </row>
        <row r="527">
          <cell r="A527" t="str">
            <v>10-1.1.</v>
          </cell>
          <cell r="B527" t="str">
            <v>Фонд заработной платы</v>
          </cell>
          <cell r="D527">
            <v>12097</v>
          </cell>
          <cell r="F527">
            <v>8248</v>
          </cell>
          <cell r="H527">
            <v>163136.69400000002</v>
          </cell>
          <cell r="I527">
            <v>19.778939621726483</v>
          </cell>
          <cell r="J527">
            <v>154888.69400000002</v>
          </cell>
          <cell r="K527">
            <v>10</v>
          </cell>
          <cell r="L527" t="str">
            <v>1.1.</v>
          </cell>
          <cell r="M527" t="str">
            <v>Анапский</v>
          </cell>
        </row>
        <row r="528">
          <cell r="A528" t="str">
            <v>10-1.1.1.</v>
          </cell>
          <cell r="B528" t="str">
            <v>Основные рабочие</v>
          </cell>
          <cell r="C528" t="str">
            <v>ч/ч</v>
          </cell>
          <cell r="D528">
            <v>7484</v>
          </cell>
          <cell r="E528">
            <v>0.55104222340994125</v>
          </cell>
          <cell r="F528">
            <v>4124</v>
          </cell>
          <cell r="G528">
            <v>12.201000000000002</v>
          </cell>
          <cell r="H528">
            <v>91312.284000000014</v>
          </cell>
          <cell r="I528">
            <v>22.141678952473331</v>
          </cell>
          <cell r="J528">
            <v>87188.284000000014</v>
          </cell>
          <cell r="K528">
            <v>10</v>
          </cell>
          <cell r="L528" t="str">
            <v>1.1.1.</v>
          </cell>
          <cell r="M528" t="str">
            <v>Анапский</v>
          </cell>
        </row>
        <row r="529">
          <cell r="A529" t="str">
            <v>10-1.1.2.</v>
          </cell>
          <cell r="B529" t="str">
            <v>Машинисты</v>
          </cell>
          <cell r="C529" t="str">
            <v>ч/ч</v>
          </cell>
          <cell r="D529">
            <v>4613</v>
          </cell>
          <cell r="E529">
            <v>0.89399523086928245</v>
          </cell>
          <cell r="F529">
            <v>4124</v>
          </cell>
          <cell r="G529">
            <v>15.57</v>
          </cell>
          <cell r="H529">
            <v>71824.41</v>
          </cell>
          <cell r="I529">
            <v>17.416200290979631</v>
          </cell>
          <cell r="J529">
            <v>67700.41</v>
          </cell>
          <cell r="K529">
            <v>10</v>
          </cell>
          <cell r="L529" t="str">
            <v>1.1.2.</v>
          </cell>
          <cell r="M529" t="str">
            <v>Анапский</v>
          </cell>
        </row>
        <row r="530">
          <cell r="M530" t="str">
            <v>Анапский</v>
          </cell>
        </row>
        <row r="531">
          <cell r="A531" t="str">
            <v>10-1.2.</v>
          </cell>
          <cell r="B531" t="str">
            <v>Технические ресурсы по нормам СНиП (без зарботной платы машиниста)</v>
          </cell>
          <cell r="F531">
            <v>256.8</v>
          </cell>
          <cell r="H531">
            <v>14000</v>
          </cell>
          <cell r="I531">
            <v>54.517133956386289</v>
          </cell>
          <cell r="J531">
            <v>13743.2</v>
          </cell>
          <cell r="K531">
            <v>10</v>
          </cell>
          <cell r="L531" t="str">
            <v>1.2.</v>
          </cell>
          <cell r="M531" t="str">
            <v>Анапский</v>
          </cell>
        </row>
        <row r="532">
          <cell r="A532">
            <v>1</v>
          </cell>
          <cell r="B532" t="str">
            <v>Автогрейдер средний</v>
          </cell>
          <cell r="C532" t="str">
            <v>м/ч</v>
          </cell>
          <cell r="D532">
            <v>100</v>
          </cell>
          <cell r="E532">
            <v>2.5680000000000001</v>
          </cell>
          <cell r="F532">
            <v>256.8</v>
          </cell>
          <cell r="G532">
            <v>140</v>
          </cell>
          <cell r="H532">
            <v>14000</v>
          </cell>
          <cell r="I532">
            <v>54.517133956386289</v>
          </cell>
          <cell r="J532">
            <v>13743.2</v>
          </cell>
          <cell r="M532" t="str">
            <v>Анапский</v>
          </cell>
        </row>
        <row r="533">
          <cell r="A533">
            <v>2</v>
          </cell>
          <cell r="B533" t="str">
            <v>Бульдозер</v>
          </cell>
          <cell r="C533" t="str">
            <v>м/ч</v>
          </cell>
          <cell r="D533">
            <v>1</v>
          </cell>
          <cell r="F533">
            <v>0</v>
          </cell>
          <cell r="H533">
            <v>0</v>
          </cell>
          <cell r="I533" t="e">
            <v>#DIV/0!</v>
          </cell>
          <cell r="J533">
            <v>0</v>
          </cell>
          <cell r="M533" t="str">
            <v>Анапский</v>
          </cell>
        </row>
        <row r="534">
          <cell r="A534">
            <v>3</v>
          </cell>
          <cell r="C534" t="str">
            <v>м/ч</v>
          </cell>
          <cell r="D534">
            <v>1</v>
          </cell>
          <cell r="F534">
            <v>0</v>
          </cell>
          <cell r="H534">
            <v>0</v>
          </cell>
          <cell r="I534" t="e">
            <v>#DIV/0!</v>
          </cell>
          <cell r="J534">
            <v>0</v>
          </cell>
          <cell r="M534" t="str">
            <v>Анапский</v>
          </cell>
        </row>
        <row r="535">
          <cell r="A535">
            <v>4</v>
          </cell>
          <cell r="C535" t="str">
            <v>м/ч</v>
          </cell>
          <cell r="F535">
            <v>0</v>
          </cell>
          <cell r="H535">
            <v>0</v>
          </cell>
          <cell r="I535" t="e">
            <v>#DIV/0!</v>
          </cell>
          <cell r="J535">
            <v>0</v>
          </cell>
          <cell r="M535" t="str">
            <v>Анапский</v>
          </cell>
        </row>
        <row r="536">
          <cell r="A536">
            <v>5</v>
          </cell>
          <cell r="C536" t="str">
            <v>м/ч</v>
          </cell>
          <cell r="F536">
            <v>0</v>
          </cell>
          <cell r="H536">
            <v>0</v>
          </cell>
          <cell r="I536" t="e">
            <v>#DIV/0!</v>
          </cell>
          <cell r="J536">
            <v>0</v>
          </cell>
          <cell r="M536" t="str">
            <v>Анапский</v>
          </cell>
        </row>
        <row r="537">
          <cell r="A537">
            <v>6</v>
          </cell>
          <cell r="C537" t="str">
            <v>м/ч</v>
          </cell>
          <cell r="F537">
            <v>0</v>
          </cell>
          <cell r="H537">
            <v>0</v>
          </cell>
          <cell r="I537" t="e">
            <v>#DIV/0!</v>
          </cell>
          <cell r="J537">
            <v>0</v>
          </cell>
          <cell r="M537" t="str">
            <v>Анапский</v>
          </cell>
        </row>
        <row r="538">
          <cell r="A538">
            <v>7</v>
          </cell>
          <cell r="C538" t="str">
            <v>м/ч</v>
          </cell>
          <cell r="F538">
            <v>0</v>
          </cell>
          <cell r="H538">
            <v>0</v>
          </cell>
          <cell r="I538" t="e">
            <v>#DIV/0!</v>
          </cell>
          <cell r="J538">
            <v>0</v>
          </cell>
          <cell r="M538" t="str">
            <v>Анапский</v>
          </cell>
        </row>
        <row r="539">
          <cell r="A539">
            <v>8</v>
          </cell>
          <cell r="C539" t="str">
            <v>м/ч</v>
          </cell>
          <cell r="F539">
            <v>0</v>
          </cell>
          <cell r="H539">
            <v>0</v>
          </cell>
          <cell r="I539" t="e">
            <v>#DIV/0!</v>
          </cell>
          <cell r="J539">
            <v>0</v>
          </cell>
          <cell r="M539" t="str">
            <v>Анапский</v>
          </cell>
        </row>
        <row r="540">
          <cell r="A540">
            <v>9</v>
          </cell>
          <cell r="C540" t="str">
            <v>м/ч</v>
          </cell>
          <cell r="F540">
            <v>0</v>
          </cell>
          <cell r="H540">
            <v>0</v>
          </cell>
          <cell r="I540" t="e">
            <v>#DIV/0!</v>
          </cell>
          <cell r="J540">
            <v>0</v>
          </cell>
          <cell r="M540" t="str">
            <v>Анапский</v>
          </cell>
        </row>
        <row r="541">
          <cell r="A541">
            <v>10</v>
          </cell>
          <cell r="C541" t="str">
            <v>м/ч</v>
          </cell>
          <cell r="F541">
            <v>0</v>
          </cell>
          <cell r="H541">
            <v>0</v>
          </cell>
          <cell r="I541" t="e">
            <v>#DIV/0!</v>
          </cell>
          <cell r="J541">
            <v>0</v>
          </cell>
          <cell r="M541" t="str">
            <v>Анапский</v>
          </cell>
        </row>
        <row r="542">
          <cell r="M542" t="str">
            <v>Анапский</v>
          </cell>
        </row>
        <row r="543">
          <cell r="A543" t="str">
            <v>10-1.3.</v>
          </cell>
          <cell r="B543" t="str">
            <v>Материалы</v>
          </cell>
          <cell r="F543">
            <v>1246.44</v>
          </cell>
          <cell r="H543">
            <v>24440</v>
          </cell>
          <cell r="I543">
            <v>19.6078431372549</v>
          </cell>
          <cell r="J543">
            <v>23193.56</v>
          </cell>
          <cell r="K543">
            <v>10</v>
          </cell>
          <cell r="L543" t="str">
            <v>1.3.</v>
          </cell>
          <cell r="M543" t="str">
            <v>Анапский</v>
          </cell>
        </row>
        <row r="544">
          <cell r="B544" t="str">
            <v>Материальные ресурсы по нормам СНиП</v>
          </cell>
          <cell r="F544">
            <v>0</v>
          </cell>
          <cell r="H544">
            <v>0</v>
          </cell>
          <cell r="I544" t="e">
            <v>#DIV/0!</v>
          </cell>
          <cell r="J544">
            <v>0</v>
          </cell>
          <cell r="M544" t="str">
            <v>Анапский</v>
          </cell>
        </row>
        <row r="545">
          <cell r="A545">
            <v>1</v>
          </cell>
          <cell r="C545" t="str">
            <v>м3</v>
          </cell>
          <cell r="F545">
            <v>0</v>
          </cell>
          <cell r="H545">
            <v>0</v>
          </cell>
          <cell r="I545" t="e">
            <v>#DIV/0!</v>
          </cell>
          <cell r="J545">
            <v>0</v>
          </cell>
          <cell r="M545" t="str">
            <v>Анапский</v>
          </cell>
        </row>
        <row r="546">
          <cell r="A546">
            <v>2</v>
          </cell>
          <cell r="F546">
            <v>0</v>
          </cell>
          <cell r="H546">
            <v>0</v>
          </cell>
          <cell r="I546" t="e">
            <v>#DIV/0!</v>
          </cell>
          <cell r="J546">
            <v>0</v>
          </cell>
          <cell r="M546" t="str">
            <v>Анапский</v>
          </cell>
        </row>
        <row r="547">
          <cell r="A547">
            <v>3</v>
          </cell>
          <cell r="F547">
            <v>0</v>
          </cell>
          <cell r="H547">
            <v>0</v>
          </cell>
          <cell r="I547" t="e">
            <v>#DIV/0!</v>
          </cell>
          <cell r="J547">
            <v>0</v>
          </cell>
          <cell r="M547" t="str">
            <v>Анапский</v>
          </cell>
        </row>
        <row r="548">
          <cell r="A548">
            <v>4</v>
          </cell>
          <cell r="F548">
            <v>0</v>
          </cell>
          <cell r="H548">
            <v>0</v>
          </cell>
          <cell r="I548" t="e">
            <v>#DIV/0!</v>
          </cell>
          <cell r="J548">
            <v>0</v>
          </cell>
          <cell r="M548" t="str">
            <v>Анапский</v>
          </cell>
        </row>
        <row r="549">
          <cell r="A549">
            <v>5</v>
          </cell>
          <cell r="F549">
            <v>0</v>
          </cell>
          <cell r="H549">
            <v>0</v>
          </cell>
          <cell r="I549" t="e">
            <v>#DIV/0!</v>
          </cell>
          <cell r="J549">
            <v>0</v>
          </cell>
          <cell r="M549" t="str">
            <v>Анапский</v>
          </cell>
        </row>
        <row r="550">
          <cell r="A550">
            <v>6</v>
          </cell>
          <cell r="F550">
            <v>0</v>
          </cell>
          <cell r="H550">
            <v>0</v>
          </cell>
          <cell r="I550" t="e">
            <v>#DIV/0!</v>
          </cell>
          <cell r="J550">
            <v>0</v>
          </cell>
          <cell r="M550" t="str">
            <v>Анапский</v>
          </cell>
        </row>
        <row r="551">
          <cell r="A551">
            <v>7</v>
          </cell>
          <cell r="F551">
            <v>0</v>
          </cell>
          <cell r="H551">
            <v>0</v>
          </cell>
          <cell r="I551" t="e">
            <v>#DIV/0!</v>
          </cell>
          <cell r="J551">
            <v>0</v>
          </cell>
          <cell r="M551" t="str">
            <v>Анапский</v>
          </cell>
        </row>
        <row r="552">
          <cell r="A552">
            <v>8</v>
          </cell>
          <cell r="F552">
            <v>0</v>
          </cell>
          <cell r="H552">
            <v>0</v>
          </cell>
          <cell r="I552" t="e">
            <v>#DIV/0!</v>
          </cell>
          <cell r="J552">
            <v>0</v>
          </cell>
          <cell r="M552" t="str">
            <v>Анапский</v>
          </cell>
        </row>
        <row r="553">
          <cell r="A553">
            <v>9</v>
          </cell>
          <cell r="F553">
            <v>0</v>
          </cell>
          <cell r="H553">
            <v>0</v>
          </cell>
          <cell r="I553" t="e">
            <v>#DIV/0!</v>
          </cell>
          <cell r="J553">
            <v>0</v>
          </cell>
          <cell r="M553" t="str">
            <v>Анапский</v>
          </cell>
        </row>
        <row r="554">
          <cell r="A554">
            <v>10</v>
          </cell>
          <cell r="F554">
            <v>0</v>
          </cell>
          <cell r="H554">
            <v>0</v>
          </cell>
          <cell r="I554" t="e">
            <v>#DIV/0!</v>
          </cell>
          <cell r="J554">
            <v>0</v>
          </cell>
          <cell r="M554" t="str">
            <v>Анапский</v>
          </cell>
        </row>
        <row r="555">
          <cell r="M555" t="str">
            <v>Анапский</v>
          </cell>
        </row>
        <row r="556">
          <cell r="B556" t="str">
            <v>Транспортировка материалов, т (вид транспорта, км)</v>
          </cell>
          <cell r="F556">
            <v>1222</v>
          </cell>
          <cell r="H556">
            <v>24440</v>
          </cell>
          <cell r="I556">
            <v>20</v>
          </cell>
          <cell r="J556">
            <v>23218</v>
          </cell>
          <cell r="M556" t="str">
            <v>Анапский</v>
          </cell>
        </row>
        <row r="557">
          <cell r="A557">
            <v>1</v>
          </cell>
          <cell r="C557" t="str">
            <v>т</v>
          </cell>
          <cell r="D557">
            <v>1222</v>
          </cell>
          <cell r="E557">
            <v>1</v>
          </cell>
          <cell r="F557">
            <v>1222</v>
          </cell>
          <cell r="G557">
            <v>20</v>
          </cell>
          <cell r="H557">
            <v>24440</v>
          </cell>
          <cell r="I557">
            <v>20</v>
          </cell>
          <cell r="J557">
            <v>23218</v>
          </cell>
          <cell r="M557" t="str">
            <v>Анапский</v>
          </cell>
        </row>
        <row r="558">
          <cell r="A558">
            <v>2</v>
          </cell>
          <cell r="C558" t="str">
            <v>т</v>
          </cell>
          <cell r="F558">
            <v>0</v>
          </cell>
          <cell r="H558">
            <v>0</v>
          </cell>
          <cell r="I558" t="e">
            <v>#DIV/0!</v>
          </cell>
          <cell r="J558">
            <v>0</v>
          </cell>
          <cell r="M558" t="str">
            <v>Анапский</v>
          </cell>
        </row>
        <row r="559">
          <cell r="A559">
            <v>3</v>
          </cell>
          <cell r="C559" t="str">
            <v>т</v>
          </cell>
          <cell r="F559">
            <v>0</v>
          </cell>
          <cell r="H559">
            <v>0</v>
          </cell>
          <cell r="I559" t="e">
            <v>#DIV/0!</v>
          </cell>
          <cell r="J559">
            <v>0</v>
          </cell>
          <cell r="M559" t="str">
            <v>Анапский</v>
          </cell>
        </row>
        <row r="560">
          <cell r="A560">
            <v>4</v>
          </cell>
          <cell r="C560" t="str">
            <v>т</v>
          </cell>
          <cell r="F560">
            <v>0</v>
          </cell>
          <cell r="H560">
            <v>0</v>
          </cell>
          <cell r="I560" t="e">
            <v>#DIV/0!</v>
          </cell>
          <cell r="J560">
            <v>0</v>
          </cell>
          <cell r="M560" t="str">
            <v>Анапский</v>
          </cell>
        </row>
        <row r="561">
          <cell r="A561">
            <v>5</v>
          </cell>
          <cell r="C561" t="str">
            <v>т</v>
          </cell>
          <cell r="F561">
            <v>0</v>
          </cell>
          <cell r="H561">
            <v>0</v>
          </cell>
          <cell r="I561" t="e">
            <v>#DIV/0!</v>
          </cell>
          <cell r="J561">
            <v>0</v>
          </cell>
          <cell r="M561" t="str">
            <v>Анапский</v>
          </cell>
        </row>
        <row r="562">
          <cell r="A562">
            <v>6</v>
          </cell>
          <cell r="C562" t="str">
            <v>т</v>
          </cell>
          <cell r="F562">
            <v>0</v>
          </cell>
          <cell r="H562">
            <v>0</v>
          </cell>
          <cell r="I562" t="e">
            <v>#DIV/0!</v>
          </cell>
          <cell r="J562">
            <v>0</v>
          </cell>
          <cell r="M562" t="str">
            <v>Анапский</v>
          </cell>
        </row>
        <row r="563">
          <cell r="A563">
            <v>7</v>
          </cell>
          <cell r="C563" t="str">
            <v>т</v>
          </cell>
          <cell r="F563">
            <v>0</v>
          </cell>
          <cell r="H563">
            <v>0</v>
          </cell>
          <cell r="I563" t="e">
            <v>#DIV/0!</v>
          </cell>
          <cell r="J563">
            <v>0</v>
          </cell>
          <cell r="M563" t="str">
            <v>Анапский</v>
          </cell>
        </row>
        <row r="564">
          <cell r="A564">
            <v>8</v>
          </cell>
          <cell r="C564" t="str">
            <v>т</v>
          </cell>
          <cell r="F564">
            <v>0</v>
          </cell>
          <cell r="H564">
            <v>0</v>
          </cell>
          <cell r="I564" t="e">
            <v>#DIV/0!</v>
          </cell>
          <cell r="J564">
            <v>0</v>
          </cell>
          <cell r="M564" t="str">
            <v>Анапский</v>
          </cell>
        </row>
        <row r="565">
          <cell r="A565">
            <v>9</v>
          </cell>
          <cell r="C565" t="str">
            <v>т</v>
          </cell>
          <cell r="F565">
            <v>0</v>
          </cell>
          <cell r="H565">
            <v>0</v>
          </cell>
          <cell r="I565" t="e">
            <v>#DIV/0!</v>
          </cell>
          <cell r="J565">
            <v>0</v>
          </cell>
          <cell r="M565" t="str">
            <v>Анапский</v>
          </cell>
        </row>
        <row r="566">
          <cell r="A566">
            <v>10</v>
          </cell>
          <cell r="C566" t="str">
            <v>т</v>
          </cell>
          <cell r="F566">
            <v>0</v>
          </cell>
          <cell r="H566">
            <v>0</v>
          </cell>
          <cell r="I566" t="e">
            <v>#DIV/0!</v>
          </cell>
          <cell r="J566">
            <v>0</v>
          </cell>
          <cell r="M566" t="str">
            <v>Анапский</v>
          </cell>
        </row>
        <row r="567">
          <cell r="M567" t="str">
            <v>Анапский</v>
          </cell>
        </row>
        <row r="568">
          <cell r="B568" t="str">
            <v>Заготовительно-складские расходы</v>
          </cell>
          <cell r="F568">
            <v>24.44</v>
          </cell>
          <cell r="H568">
            <v>0</v>
          </cell>
          <cell r="I568">
            <v>0</v>
          </cell>
          <cell r="J568">
            <v>-24.44</v>
          </cell>
          <cell r="M568" t="str">
            <v>Анапский</v>
          </cell>
        </row>
        <row r="569">
          <cell r="A569">
            <v>1</v>
          </cell>
          <cell r="B569">
            <v>0</v>
          </cell>
          <cell r="C569" t="str">
            <v>руб</v>
          </cell>
          <cell r="D569">
            <v>0.02</v>
          </cell>
          <cell r="E569">
            <v>1222</v>
          </cell>
          <cell r="F569">
            <v>24.44</v>
          </cell>
          <cell r="H569">
            <v>0</v>
          </cell>
          <cell r="I569">
            <v>0</v>
          </cell>
          <cell r="J569">
            <v>-24.44</v>
          </cell>
          <cell r="M569" t="str">
            <v>Анапский</v>
          </cell>
        </row>
        <row r="570">
          <cell r="A570">
            <v>2</v>
          </cell>
          <cell r="B570">
            <v>0</v>
          </cell>
          <cell r="C570" t="str">
            <v>руб</v>
          </cell>
          <cell r="E570">
            <v>0</v>
          </cell>
          <cell r="F570">
            <v>0</v>
          </cell>
          <cell r="H570">
            <v>0</v>
          </cell>
          <cell r="I570" t="e">
            <v>#DIV/0!</v>
          </cell>
          <cell r="J570">
            <v>0</v>
          </cell>
          <cell r="M570" t="str">
            <v>Анапский</v>
          </cell>
        </row>
        <row r="571">
          <cell r="A571">
            <v>3</v>
          </cell>
          <cell r="B571">
            <v>0</v>
          </cell>
          <cell r="C571" t="str">
            <v>руб</v>
          </cell>
          <cell r="E571">
            <v>0</v>
          </cell>
          <cell r="F571">
            <v>0</v>
          </cell>
          <cell r="H571">
            <v>0</v>
          </cell>
          <cell r="I571" t="e">
            <v>#DIV/0!</v>
          </cell>
          <cell r="J571">
            <v>0</v>
          </cell>
          <cell r="M571" t="str">
            <v>Анапский</v>
          </cell>
        </row>
        <row r="572">
          <cell r="A572">
            <v>4</v>
          </cell>
          <cell r="B572">
            <v>0</v>
          </cell>
          <cell r="C572" t="str">
            <v>руб</v>
          </cell>
          <cell r="E572">
            <v>0</v>
          </cell>
          <cell r="F572">
            <v>0</v>
          </cell>
          <cell r="H572">
            <v>0</v>
          </cell>
          <cell r="I572" t="e">
            <v>#DIV/0!</v>
          </cell>
          <cell r="J572">
            <v>0</v>
          </cell>
          <cell r="M572" t="str">
            <v>Анапский</v>
          </cell>
        </row>
        <row r="573">
          <cell r="A573">
            <v>5</v>
          </cell>
          <cell r="B573">
            <v>0</v>
          </cell>
          <cell r="C573" t="str">
            <v>руб</v>
          </cell>
          <cell r="E573">
            <v>0</v>
          </cell>
          <cell r="F573">
            <v>0</v>
          </cell>
          <cell r="H573">
            <v>0</v>
          </cell>
          <cell r="I573" t="e">
            <v>#DIV/0!</v>
          </cell>
          <cell r="J573">
            <v>0</v>
          </cell>
          <cell r="M573" t="str">
            <v>Анапский</v>
          </cell>
        </row>
        <row r="574">
          <cell r="A574">
            <v>6</v>
          </cell>
          <cell r="B574">
            <v>0</v>
          </cell>
          <cell r="C574" t="str">
            <v>руб</v>
          </cell>
          <cell r="E574">
            <v>0</v>
          </cell>
          <cell r="F574">
            <v>0</v>
          </cell>
          <cell r="H574">
            <v>0</v>
          </cell>
          <cell r="I574" t="e">
            <v>#DIV/0!</v>
          </cell>
          <cell r="J574">
            <v>0</v>
          </cell>
          <cell r="M574" t="str">
            <v>Анапский</v>
          </cell>
        </row>
        <row r="575">
          <cell r="A575">
            <v>7</v>
          </cell>
          <cell r="B575">
            <v>0</v>
          </cell>
          <cell r="C575" t="str">
            <v>руб</v>
          </cell>
          <cell r="E575">
            <v>0</v>
          </cell>
          <cell r="F575">
            <v>0</v>
          </cell>
          <cell r="H575">
            <v>0</v>
          </cell>
          <cell r="I575" t="e">
            <v>#DIV/0!</v>
          </cell>
          <cell r="J575">
            <v>0</v>
          </cell>
          <cell r="M575" t="str">
            <v>Анапский</v>
          </cell>
        </row>
        <row r="576">
          <cell r="A576">
            <v>8</v>
          </cell>
          <cell r="B576">
            <v>0</v>
          </cell>
          <cell r="C576" t="str">
            <v>руб</v>
          </cell>
          <cell r="E576">
            <v>0</v>
          </cell>
          <cell r="F576">
            <v>0</v>
          </cell>
          <cell r="H576">
            <v>0</v>
          </cell>
          <cell r="I576" t="e">
            <v>#DIV/0!</v>
          </cell>
          <cell r="J576">
            <v>0</v>
          </cell>
          <cell r="M576" t="str">
            <v>Анапский</v>
          </cell>
        </row>
        <row r="577">
          <cell r="A577">
            <v>9</v>
          </cell>
          <cell r="B577">
            <v>0</v>
          </cell>
          <cell r="C577" t="str">
            <v>руб</v>
          </cell>
          <cell r="E577">
            <v>0</v>
          </cell>
          <cell r="F577">
            <v>0</v>
          </cell>
          <cell r="H577">
            <v>0</v>
          </cell>
          <cell r="I577" t="e">
            <v>#DIV/0!</v>
          </cell>
          <cell r="J577">
            <v>0</v>
          </cell>
          <cell r="M577" t="str">
            <v>Анапский</v>
          </cell>
        </row>
        <row r="578">
          <cell r="A578">
            <v>10</v>
          </cell>
          <cell r="B578">
            <v>0</v>
          </cell>
          <cell r="C578" t="str">
            <v>руб</v>
          </cell>
          <cell r="E578">
            <v>0</v>
          </cell>
          <cell r="F578">
            <v>0</v>
          </cell>
          <cell r="H578">
            <v>0</v>
          </cell>
          <cell r="I578" t="e">
            <v>#DIV/0!</v>
          </cell>
          <cell r="J578">
            <v>0</v>
          </cell>
          <cell r="M578" t="str">
            <v>Анапский</v>
          </cell>
        </row>
        <row r="579">
          <cell r="M579" t="str">
            <v>Анапский</v>
          </cell>
        </row>
        <row r="580">
          <cell r="M580" t="str">
            <v>Анапский</v>
          </cell>
        </row>
        <row r="581">
          <cell r="B581" t="str">
            <v>Составил:______________________________</v>
          </cell>
          <cell r="M581" t="str">
            <v>Анапский</v>
          </cell>
        </row>
        <row r="582">
          <cell r="M582" t="str">
            <v>Анапский</v>
          </cell>
        </row>
        <row r="583">
          <cell r="B583" t="str">
            <v>Начальник ТДО: ________________________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Протокол "/>
      <sheetName val="ССР"/>
      <sheetName val="Перев.раб."/>
      <sheetName val="КСМ"/>
      <sheetName val="ТС"/>
      <sheetName val="КТР"/>
      <sheetName val="Жб плита"/>
      <sheetName val="Разогрев"/>
      <sheetName val="Доп. доставка битума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8">
          <cell r="K8" t="str">
            <v>ИП Нам А.М.</v>
          </cell>
        </row>
        <row r="9">
          <cell r="K9" t="str">
            <v>СК Прана, ООО</v>
          </cell>
        </row>
        <row r="10">
          <cell r="K10" t="str">
            <v>НСМ-Кубань, ООО</v>
          </cell>
        </row>
        <row r="11">
          <cell r="K11" t="str">
            <v>Пшеха, ООО</v>
          </cell>
        </row>
        <row r="12">
          <cell r="K12" t="str">
            <v>Архиповский карьер, ОАО</v>
          </cell>
        </row>
        <row r="13">
          <cell r="K13" t="str">
            <v>Белпромнефтегаз, ООО</v>
          </cell>
        </row>
        <row r="14">
          <cell r="K14" t="str">
            <v>Андреедмитриевский щебзавод, ООО</v>
          </cell>
        </row>
        <row r="15">
          <cell r="K15" t="str">
            <v>Экспресс, ООО</v>
          </cell>
        </row>
        <row r="16">
          <cell r="K16" t="str">
            <v>Адыгеянеруд, ОАО</v>
          </cell>
        </row>
        <row r="17">
          <cell r="K17" t="str">
            <v>Автотранс, ООО</v>
          </cell>
        </row>
        <row r="18">
          <cell r="K18" t="str">
            <v>Венцы Заря, ОАО</v>
          </cell>
        </row>
        <row r="19">
          <cell r="K19" t="str">
            <v>Выбор-С, ООО ДСЗ г.Курганинск</v>
          </cell>
        </row>
        <row r="20">
          <cell r="K20" t="str">
            <v>Гладковский карьер</v>
          </cell>
        </row>
        <row r="21">
          <cell r="K21" t="str">
            <v>Данко, ООО</v>
          </cell>
        </row>
        <row r="22">
          <cell r="K22" t="str">
            <v>Курортстройзаказчик ООО</v>
          </cell>
        </row>
        <row r="23">
          <cell r="K23" t="str">
            <v>Сочинеруд Каменский карьер, ЗАО</v>
          </cell>
        </row>
        <row r="24">
          <cell r="K24" t="str">
            <v>Сочинеруд Дагомысский карьер, ЗАО</v>
          </cell>
        </row>
        <row r="25">
          <cell r="K25" t="str">
            <v xml:space="preserve">Долгогусевское,  ООО </v>
          </cell>
        </row>
        <row r="26">
          <cell r="K26" t="str">
            <v>Владимирский карьер, ООО</v>
          </cell>
        </row>
        <row r="27">
          <cell r="K27" t="str">
            <v>Карьероуправление Анапское, АОР НП</v>
          </cell>
        </row>
        <row r="28">
          <cell r="K28" t="str">
            <v>Кочубеевский карьер, ГУП СК Ивановский участок</v>
          </cell>
        </row>
        <row r="29">
          <cell r="K29" t="str">
            <v>КУБ, ООО</v>
          </cell>
        </row>
        <row r="30">
          <cell r="K30" t="str">
            <v xml:space="preserve">Леонтьевское, ООО </v>
          </cell>
        </row>
        <row r="31">
          <cell r="K31" t="str">
            <v>Медвежья гора, ОАО</v>
          </cell>
        </row>
        <row r="32">
          <cell r="K32" t="str">
            <v>"КОНУС" ООО (карьер "Кобза") г.Горячий Ключ</v>
          </cell>
        </row>
        <row r="33">
          <cell r="K33" t="str">
            <v>Мергель, ООО</v>
          </cell>
        </row>
        <row r="34">
          <cell r="K34" t="str">
            <v>Мехтранссервис, ООО</v>
          </cell>
        </row>
        <row r="35">
          <cell r="K35" t="str">
            <v>"КОНУС", ООО карьер "Светлый" г.Геленджик</v>
          </cell>
        </row>
        <row r="36">
          <cell r="K36" t="str">
            <v>Издательство Эталон, ООО</v>
          </cell>
        </row>
        <row r="37">
          <cell r="K37" t="str">
            <v>Первомайский, ОАО КСМ</v>
          </cell>
        </row>
        <row r="38">
          <cell r="K38" t="str">
            <v>"ЭК "ТРОЕЛ", ООО Псебайский карьер</v>
          </cell>
        </row>
        <row r="39">
          <cell r="K39" t="str">
            <v>Союз, ООО</v>
          </cell>
        </row>
        <row r="40">
          <cell r="K40" t="str">
            <v>Сигма, ООО</v>
          </cell>
        </row>
        <row r="41">
          <cell r="K41" t="str">
            <v>Ресурс, ООО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964">
          <cell r="D2964" t="str">
            <v>Тактильная плитка 500х500 (серая), толщина 6см. (квадратный, продольный, диагональный и конусообразный риф)</v>
          </cell>
        </row>
        <row r="2965">
          <cell r="D2965" t="str">
            <v>Тактильная плитка 500х500 (желтая, красная), толщина 6см. (квадратный, продольный, диагональный и конусообразный риф)</v>
          </cell>
        </row>
        <row r="2966">
          <cell r="D2966" t="str">
            <v>Тактильная плитка 300х300 (серая), толщина 6см.(квадратный, продольный, диагональный и конусообразный риф)</v>
          </cell>
        </row>
        <row r="2967">
          <cell r="D2967" t="str">
            <v>Тактильная плитка 300х300 (желтая, красная), толщина 6см. (квадратный, продольный, диагональный и конусообразный риф)</v>
          </cell>
        </row>
        <row r="2968">
          <cell r="D2968" t="str">
            <v>Тактильная плитка 500х500 (серая), толщина 5см. (квадратный, продольный, диагональный и конусообразный риф)</v>
          </cell>
        </row>
        <row r="2969">
          <cell r="D2969" t="str">
            <v>Тактильная плитка 500х500 (желтая, красная), толщина 5см. (квадратный, продольный, диагональный и конусообразный риф)</v>
          </cell>
        </row>
        <row r="2970">
          <cell r="D2970" t="str">
            <v>Тактильная плитка 300х300 (серая), толщина 5см.(квадратный, продольный, диагональный и конусообразный риф)</v>
          </cell>
        </row>
        <row r="2971">
          <cell r="D2971" t="str">
            <v>Тактильная плитка 300х300 (желтая, красная), толщина 5см. (квадратный, продольный, диагональный и конусообразный риф)</v>
          </cell>
        </row>
        <row r="2972">
          <cell r="D2972" t="str">
            <v>Тактильная плитка 500х500 (серая), толщина 4см. (квадратный, продольный, диагональный и конусообразный риф)</v>
          </cell>
        </row>
        <row r="2973">
          <cell r="D2973" t="str">
            <v>Тактильная плитка 500х500 (желтая, красная), толщина 4см. (квадратный, продольный, диагональный и конусообразный риф)</v>
          </cell>
        </row>
        <row r="2974">
          <cell r="D2974" t="str">
            <v>Тактильная плитка 300х300 (серая), толщина 4см.(квадратный, продольный, диагональный и конусообразный риф)</v>
          </cell>
        </row>
        <row r="2975">
          <cell r="D2975" t="str">
            <v>Тактильная плитка 300х300 (желтая, красная), толщина 4см. (квадратный, продольный, диагональный и конусообразный риф)</v>
          </cell>
        </row>
        <row r="2976">
          <cell r="D2976" t="str">
            <v>Тактильная плитка 500х500 (серая), толщина 3см. (квадратный, продольный, диагональный и конусообразный риф)</v>
          </cell>
        </row>
        <row r="2977">
          <cell r="D2977" t="str">
            <v>Тактильная плитка 500х500 (желтая, красная), толщина 3см. (квадратный, продольный, диагональный и конусообразный риф)</v>
          </cell>
        </row>
        <row r="2978">
          <cell r="D2978" t="str">
            <v>Тактильная плитка 300х300 (серая), толщина 3см.(квадратный, продольный, диагональный и конусообразный риф)</v>
          </cell>
        </row>
        <row r="2979">
          <cell r="D2979" t="str">
            <v>Тактильная плитка 300х300 (желтая, красная), толщина 3см. (квадратный, продольный, диагональный и конусообразный риф)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"/>
      <sheetName val="Протокол "/>
      <sheetName val="Перев.раб."/>
      <sheetName val="Вед воз сумм"/>
      <sheetName val="КСМ"/>
      <sheetName val="КТР"/>
      <sheetName val="Разогрев"/>
      <sheetName val="Доп. доставка битума"/>
      <sheetName val="Доставка воды"/>
      <sheetName val="автотранспорт"/>
      <sheetName val="табл"/>
      <sheetName val="ТС"/>
      <sheetName val="бетон_раствор"/>
      <sheetName val="12.Нерудные"/>
      <sheetName val="13.А.б. смеси"/>
      <sheetName val="Бордю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">
          <cell r="C7" t="str">
            <v xml:space="preserve">"Анапский ЗЖБИ", ЗАО </v>
          </cell>
        </row>
        <row r="8">
          <cell r="C8" t="str">
            <v xml:space="preserve">"Анапский ЗЖБИ", ЗАО </v>
          </cell>
        </row>
        <row r="9">
          <cell r="C9" t="str">
            <v xml:space="preserve">"Анапский ЗЖБИ", ЗАО </v>
          </cell>
        </row>
        <row r="10">
          <cell r="C10" t="str">
            <v xml:space="preserve">"Анапский ЗЖБИ", ЗАО </v>
          </cell>
        </row>
        <row r="11">
          <cell r="C11" t="str">
            <v xml:space="preserve">"Анапский ЗЖБИ", ЗАО </v>
          </cell>
        </row>
        <row r="12">
          <cell r="C12" t="str">
            <v xml:space="preserve">"Анапский ЗЖБИ", ЗАО </v>
          </cell>
        </row>
        <row r="13">
          <cell r="C13" t="str">
            <v xml:space="preserve">"Анапский ЗЖБИ", ЗАО </v>
          </cell>
        </row>
        <row r="14">
          <cell r="C14" t="str">
            <v xml:space="preserve">"Анапский ЗЖБИ", ЗАО </v>
          </cell>
        </row>
        <row r="15">
          <cell r="C15" t="str">
            <v xml:space="preserve">"Анапский ЗЖБИ", ЗАО </v>
          </cell>
        </row>
        <row r="16">
          <cell r="C16" t="str">
            <v xml:space="preserve">"Анапский ЗЖБИ", ЗАО </v>
          </cell>
        </row>
        <row r="17">
          <cell r="C17" t="str">
            <v>"БЕТОНАР", ООО</v>
          </cell>
        </row>
        <row r="18">
          <cell r="C18" t="str">
            <v>"БЕТОНАР", ООО</v>
          </cell>
        </row>
        <row r="19">
          <cell r="C19" t="str">
            <v>"БЕТОНАР", ООО</v>
          </cell>
        </row>
        <row r="20">
          <cell r="C20" t="str">
            <v>"БЕТОНАР", ООО</v>
          </cell>
        </row>
        <row r="21">
          <cell r="C21" t="str">
            <v>"БЕТОНАР", ООО</v>
          </cell>
        </row>
        <row r="22">
          <cell r="C22" t="str">
            <v>"БЕТОНАР", ООО</v>
          </cell>
        </row>
        <row r="23">
          <cell r="C23" t="str">
            <v>"БЕТОНАР", ООО</v>
          </cell>
        </row>
        <row r="24">
          <cell r="C24" t="str">
            <v>"БЕТОНАР", ООО</v>
          </cell>
        </row>
        <row r="25">
          <cell r="C25" t="str">
            <v>"БЕТОНАР", ООО</v>
          </cell>
        </row>
        <row r="26">
          <cell r="C26" t="str">
            <v>"БЕТОНАР", ООО</v>
          </cell>
        </row>
        <row r="27">
          <cell r="C27" t="str">
            <v>"БЕТОНАР", ООО</v>
          </cell>
        </row>
        <row r="28">
          <cell r="C28" t="str">
            <v>"ВЕК" ООО</v>
          </cell>
        </row>
        <row r="29">
          <cell r="C29" t="str">
            <v>"ВЕК" ООО</v>
          </cell>
        </row>
        <row r="30">
          <cell r="C30" t="str">
            <v>"ВЕК" ООО</v>
          </cell>
        </row>
        <row r="31">
          <cell r="C31" t="str">
            <v>"ВЕК" ООО</v>
          </cell>
        </row>
        <row r="32">
          <cell r="C32" t="str">
            <v>"ВЕК" ООО</v>
          </cell>
        </row>
        <row r="33">
          <cell r="C33" t="str">
            <v>"ВЕК" ООО</v>
          </cell>
        </row>
        <row r="34">
          <cell r="C34" t="str">
            <v>"ВЕК" ООО</v>
          </cell>
        </row>
        <row r="35">
          <cell r="C35" t="str">
            <v>"ВЕК" ООО</v>
          </cell>
        </row>
        <row r="36">
          <cell r="C36" t="str">
            <v>"ВЕК" ООО</v>
          </cell>
        </row>
        <row r="37">
          <cell r="C37" t="str">
            <v>"ВЕК" ООО</v>
          </cell>
        </row>
        <row r="38">
          <cell r="C38" t="str">
            <v>"ВЕК" ООО</v>
          </cell>
        </row>
        <row r="39">
          <cell r="C39" t="str">
            <v>"ВЕК" ООО</v>
          </cell>
        </row>
        <row r="40">
          <cell r="C40" t="str">
            <v>"ВЕК" ООО</v>
          </cell>
        </row>
        <row r="41">
          <cell r="C41" t="str">
            <v>"ВЕК" ООО</v>
          </cell>
        </row>
        <row r="42">
          <cell r="C42" t="str">
            <v>"ВЕК" ООО</v>
          </cell>
        </row>
        <row r="43">
          <cell r="C43" t="str">
            <v>"Выбор-С", ООО, г.Новороссийск</v>
          </cell>
        </row>
        <row r="44">
          <cell r="C44" t="str">
            <v>"Выбор-С", ООО, г.Новороссийск</v>
          </cell>
        </row>
        <row r="45">
          <cell r="C45" t="str">
            <v>"Выбор-С", ООО, г.Новороссийск</v>
          </cell>
        </row>
        <row r="46">
          <cell r="C46" t="str">
            <v>"Выбор-С", ООО, г.Новороссийск</v>
          </cell>
        </row>
        <row r="47">
          <cell r="C47" t="str">
            <v>"Выбор-С", ООО, г.Новороссийск</v>
          </cell>
        </row>
        <row r="48">
          <cell r="C48" t="str">
            <v>"Выбор-С", ООО, г.Новороссийск</v>
          </cell>
        </row>
        <row r="49">
          <cell r="C49" t="str">
            <v>"Выбор-С", ООО, г.Новороссийск</v>
          </cell>
        </row>
        <row r="50">
          <cell r="C50" t="str">
            <v>"Выбор-С", ООО, г.Новороссийск</v>
          </cell>
        </row>
        <row r="51">
          <cell r="C51" t="str">
            <v>"Выбор-С", ООО, г.Новороссийск</v>
          </cell>
        </row>
        <row r="52">
          <cell r="C52" t="str">
            <v>"Выбор-С", ООО, г.Новороссийск</v>
          </cell>
        </row>
        <row r="53">
          <cell r="C53" t="str">
            <v>"Выбор-С", ООО, г.Новороссийск</v>
          </cell>
        </row>
        <row r="54">
          <cell r="C54" t="str">
            <v>"Выбор-С", ООО, г.Новороссийск</v>
          </cell>
        </row>
        <row r="55">
          <cell r="C55" t="str">
            <v>"Выбор-С", ООО, г.Новороссийск</v>
          </cell>
        </row>
        <row r="56">
          <cell r="C56" t="str">
            <v>"Выбор-С", ООО, г.Новороссийск</v>
          </cell>
        </row>
        <row r="57">
          <cell r="C57" t="str">
            <v>"Выбор-С", ООО, г.Новороссийск</v>
          </cell>
        </row>
        <row r="58">
          <cell r="C58" t="str">
            <v>"Выбор-С", ООО, г.Новороссийск</v>
          </cell>
        </row>
        <row r="59">
          <cell r="C59" t="str">
            <v>"Выбор-С", ООО, г.Новороссийск</v>
          </cell>
        </row>
        <row r="60">
          <cell r="C60" t="str">
            <v>"Выбор-С", ООО, г.Новороссийск</v>
          </cell>
        </row>
        <row r="61">
          <cell r="C61" t="str">
            <v>"Выбор-С", ООО, г.Новороссийск</v>
          </cell>
        </row>
        <row r="62">
          <cell r="C62" t="str">
            <v>"Выбор-С", ООО, г.Новороссийск</v>
          </cell>
        </row>
        <row r="63">
          <cell r="C63" t="str">
            <v>"Выбор-С", ООО, г.Новороссийск</v>
          </cell>
        </row>
        <row r="64">
          <cell r="C64" t="str">
            <v>"Выбор-С", ООО, г.Новороссийск</v>
          </cell>
        </row>
        <row r="65">
          <cell r="C65" t="str">
            <v>"Выбор-С", ООО, г.Новороссийск</v>
          </cell>
        </row>
        <row r="66">
          <cell r="C66" t="str">
            <v>"Выбор-С", ООО, г.Новороссийск</v>
          </cell>
        </row>
        <row r="67">
          <cell r="C67" t="str">
            <v>"Выбор-С", ООО, г.Новороссийск</v>
          </cell>
        </row>
        <row r="68">
          <cell r="C68" t="str">
            <v>"Выбор-С", ООО, г.Новороссийск</v>
          </cell>
        </row>
        <row r="69">
          <cell r="C69" t="str">
            <v>"Выбор-С", ООО, г.Новороссийск</v>
          </cell>
        </row>
        <row r="70">
          <cell r="C70" t="str">
            <v>"Выбор-С", ООО, г.Новороссийск</v>
          </cell>
        </row>
        <row r="71">
          <cell r="C71" t="str">
            <v>"Выбор-С", ООО, г.Новороссийск</v>
          </cell>
        </row>
        <row r="72">
          <cell r="C72" t="str">
            <v>"Выбор-С", ООО, г.Новороссийск</v>
          </cell>
        </row>
        <row r="73">
          <cell r="C73" t="str">
            <v>"Выбор-С", ООО, г.Новороссийск</v>
          </cell>
        </row>
        <row r="74">
          <cell r="C74" t="str">
            <v>"Выбор-С", ООО, г.Новороссийск</v>
          </cell>
        </row>
        <row r="75">
          <cell r="C75" t="str">
            <v>"Выбор-С", ООО, г.Новороссийск</v>
          </cell>
        </row>
        <row r="76">
          <cell r="C76" t="str">
            <v>"Выбор-С", ООО, г.Новороссийск</v>
          </cell>
        </row>
        <row r="77">
          <cell r="C77" t="str">
            <v>"Выбор-С", ООО, Курганинский</v>
          </cell>
        </row>
        <row r="78">
          <cell r="C78" t="str">
            <v>"Выбор-С", ООО, Курганинский</v>
          </cell>
        </row>
        <row r="79">
          <cell r="C79" t="str">
            <v>"Выбор-С", ООО, Курганинский</v>
          </cell>
        </row>
        <row r="80">
          <cell r="C80" t="str">
            <v>"Выбор-С", ООО, Курганинский</v>
          </cell>
        </row>
        <row r="81">
          <cell r="C81" t="str">
            <v>"Выбор-С", ООО, Курганинский</v>
          </cell>
        </row>
        <row r="82">
          <cell r="C82" t="str">
            <v>"Выбор-С", ООО, Курганинский</v>
          </cell>
        </row>
        <row r="83">
          <cell r="C83" t="str">
            <v>"Выбор-С", ООО, Курганинский</v>
          </cell>
        </row>
        <row r="84">
          <cell r="C84" t="str">
            <v>"Выбор-С", ООО, Курганинский</v>
          </cell>
        </row>
        <row r="85">
          <cell r="C85" t="str">
            <v>"Выбор-С", ООО, Курганинский</v>
          </cell>
        </row>
        <row r="86">
          <cell r="C86" t="str">
            <v>"Выбор-С", ООО, Курганинский</v>
          </cell>
        </row>
        <row r="87">
          <cell r="C87" t="str">
            <v>"Выбор-С", ООО, Курганинский</v>
          </cell>
        </row>
        <row r="88">
          <cell r="C88" t="str">
            <v>"Выбор-С", ООО, Курганинский</v>
          </cell>
        </row>
        <row r="89">
          <cell r="C89" t="str">
            <v>"Выбор-С", ООО, Курганинский</v>
          </cell>
        </row>
        <row r="90">
          <cell r="C90" t="str">
            <v>"Выбор-С", ООО, Курганинский</v>
          </cell>
        </row>
        <row r="91">
          <cell r="C91" t="str">
            <v>"Выбор-С", ООО, Курганинский</v>
          </cell>
        </row>
        <row r="92">
          <cell r="C92" t="str">
            <v>"Выбор-С", ООО, Курганинский</v>
          </cell>
        </row>
        <row r="93">
          <cell r="C93" t="str">
            <v>"Выбор-С", ООО, Курганинский</v>
          </cell>
        </row>
        <row r="94">
          <cell r="C94" t="str">
            <v>"Выбор-С", ООО, Курганинский</v>
          </cell>
        </row>
        <row r="95">
          <cell r="C95" t="str">
            <v>"Выбор-С", ООО, Курганинский</v>
          </cell>
        </row>
        <row r="96">
          <cell r="C96" t="str">
            <v>"Выбор-С", ООО, Курганинский</v>
          </cell>
        </row>
        <row r="97">
          <cell r="C97" t="str">
            <v>"Выбор-С", ООО, Курганинский</v>
          </cell>
        </row>
        <row r="98">
          <cell r="C98" t="str">
            <v>"Выбор-С", ООО, Курганинский</v>
          </cell>
        </row>
        <row r="99">
          <cell r="C99" t="str">
            <v>"Выбор-С", ООО, Курганинский</v>
          </cell>
        </row>
        <row r="100">
          <cell r="C100" t="str">
            <v xml:space="preserve">"Домостроитель", ОАО </v>
          </cell>
        </row>
        <row r="101">
          <cell r="C101" t="str">
            <v xml:space="preserve">"Домостроитель", ОАО </v>
          </cell>
        </row>
        <row r="102">
          <cell r="C102" t="str">
            <v xml:space="preserve">"Домостроитель", ОАО </v>
          </cell>
        </row>
        <row r="103">
          <cell r="C103" t="str">
            <v xml:space="preserve">"Домостроитель", ОАО </v>
          </cell>
        </row>
        <row r="104">
          <cell r="C104" t="str">
            <v xml:space="preserve">"Домостроитель", ОАО </v>
          </cell>
        </row>
        <row r="105">
          <cell r="C105" t="str">
            <v xml:space="preserve">"Домостроитель", ОАО </v>
          </cell>
        </row>
        <row r="106">
          <cell r="C106" t="str">
            <v xml:space="preserve">"Домостроитель", ОАО </v>
          </cell>
        </row>
        <row r="107">
          <cell r="C107" t="str">
            <v xml:space="preserve">"Домостроитель", ОАО </v>
          </cell>
        </row>
        <row r="108">
          <cell r="C108" t="str">
            <v xml:space="preserve">"Домостроитель", ОАО </v>
          </cell>
        </row>
        <row r="109">
          <cell r="C109" t="str">
            <v xml:space="preserve">"Домостроитель", ОАО </v>
          </cell>
        </row>
        <row r="110">
          <cell r="C110" t="str">
            <v xml:space="preserve">"Домостроитель", ОАО </v>
          </cell>
        </row>
        <row r="111">
          <cell r="C111" t="str">
            <v xml:space="preserve">"Домостроитель", ОАО </v>
          </cell>
        </row>
        <row r="112">
          <cell r="C112" t="str">
            <v xml:space="preserve">"Домостроитель", ОАО </v>
          </cell>
        </row>
        <row r="113">
          <cell r="C113" t="str">
            <v xml:space="preserve">"Домостроитель", ОАО </v>
          </cell>
        </row>
        <row r="114">
          <cell r="C114" t="str">
            <v xml:space="preserve">"Домостроитель", ОАО </v>
          </cell>
        </row>
        <row r="115">
          <cell r="C115" t="str">
            <v xml:space="preserve">"Домостроитель", ОАО </v>
          </cell>
        </row>
        <row r="116">
          <cell r="C116" t="str">
            <v xml:space="preserve">"Домостроитель", ОАО </v>
          </cell>
        </row>
        <row r="117">
          <cell r="C117" t="str">
            <v xml:space="preserve">"Домостроитель", ОАО </v>
          </cell>
        </row>
        <row r="118">
          <cell r="C118" t="str">
            <v xml:space="preserve">"Домостроитель", ОАО </v>
          </cell>
        </row>
        <row r="119">
          <cell r="C119" t="str">
            <v xml:space="preserve">"Домостроитель", ОАО </v>
          </cell>
        </row>
        <row r="120">
          <cell r="C120" t="str">
            <v xml:space="preserve">"Домостроитель", ОАО </v>
          </cell>
        </row>
        <row r="121">
          <cell r="C121" t="str">
            <v>"ЗЖБИ № 7", ЗАО</v>
          </cell>
        </row>
        <row r="122">
          <cell r="C122" t="str">
            <v>"ЗЖБИ № 7", ЗАО</v>
          </cell>
        </row>
        <row r="123">
          <cell r="C123" t="str">
            <v>"ЗЖБИ № 7", ЗАО</v>
          </cell>
        </row>
        <row r="124">
          <cell r="C124" t="str">
            <v>"ЗЖБИ № 7", ЗАО</v>
          </cell>
        </row>
        <row r="125">
          <cell r="C125" t="str">
            <v>"ЗЖБИ № 7", ЗАО</v>
          </cell>
        </row>
        <row r="126">
          <cell r="C126" t="str">
            <v>"ЗЖБИ № 7", ЗАО</v>
          </cell>
        </row>
        <row r="127">
          <cell r="C127" t="str">
            <v>"ЗЖБИ № 7", ЗАО</v>
          </cell>
        </row>
        <row r="128">
          <cell r="C128" t="str">
            <v>"ЗЖБИ № 7", ЗАО</v>
          </cell>
        </row>
        <row r="129">
          <cell r="C129" t="str">
            <v>"Капитал+" ООО ПСК</v>
          </cell>
        </row>
        <row r="130">
          <cell r="C130" t="str">
            <v>"Капитал+" ООО ПСК</v>
          </cell>
        </row>
        <row r="131">
          <cell r="C131" t="str">
            <v>"Капитал+" ООО ПСК</v>
          </cell>
        </row>
        <row r="132">
          <cell r="C132" t="str">
            <v>"Капитал+" ООО ПСК</v>
          </cell>
        </row>
        <row r="133">
          <cell r="C133" t="str">
            <v>"Капитал+" ООО ПСК</v>
          </cell>
        </row>
        <row r="134">
          <cell r="C134" t="str">
            <v>"Капитал+" ООО ПСК</v>
          </cell>
        </row>
        <row r="135">
          <cell r="C135" t="str">
            <v>"Капитал+" ООО ПСК</v>
          </cell>
        </row>
        <row r="136">
          <cell r="C136" t="str">
            <v>"Капитал+" ООО ПСК</v>
          </cell>
        </row>
        <row r="137">
          <cell r="C137" t="str">
            <v>"Капитал+" ООО ПСК</v>
          </cell>
        </row>
        <row r="138">
          <cell r="C138" t="str">
            <v>"Капитал+" ООО ПСК</v>
          </cell>
        </row>
        <row r="139">
          <cell r="C139" t="str">
            <v>"Кредо", ООО</v>
          </cell>
        </row>
        <row r="140">
          <cell r="C140" t="str">
            <v>"Кредо", ООО</v>
          </cell>
        </row>
        <row r="141">
          <cell r="C141" t="str">
            <v>"Кредо", ООО</v>
          </cell>
        </row>
        <row r="142">
          <cell r="C142" t="str">
            <v>"Кредо", ООО</v>
          </cell>
        </row>
        <row r="143">
          <cell r="C143" t="str">
            <v>"Кредо", ООО</v>
          </cell>
        </row>
        <row r="144">
          <cell r="C144" t="str">
            <v>"Кредо", ООО</v>
          </cell>
        </row>
        <row r="145">
          <cell r="C145" t="str">
            <v>"Кредо", ООО</v>
          </cell>
        </row>
        <row r="146">
          <cell r="C146" t="str">
            <v>"Кредо", ООО</v>
          </cell>
        </row>
        <row r="147">
          <cell r="C147" t="str">
            <v>"Кредо", ООО</v>
          </cell>
        </row>
        <row r="148">
          <cell r="C148" t="str">
            <v>"Кредо", ООО</v>
          </cell>
        </row>
        <row r="149">
          <cell r="C149" t="str">
            <v>"Кредо", ООО</v>
          </cell>
        </row>
        <row r="150">
          <cell r="C150" t="str">
            <v>"Кредо", ООО</v>
          </cell>
        </row>
        <row r="151">
          <cell r="C151" t="str">
            <v>"Кредо", ООО</v>
          </cell>
        </row>
        <row r="152">
          <cell r="C152" t="str">
            <v>"Кредо", ООО</v>
          </cell>
        </row>
        <row r="153">
          <cell r="C153" t="str">
            <v>"Кредо", ООО</v>
          </cell>
        </row>
        <row r="154">
          <cell r="C154" t="str">
            <v>"Кредо", ООО</v>
          </cell>
        </row>
        <row r="155">
          <cell r="C155" t="str">
            <v>"Кредо", ООО</v>
          </cell>
        </row>
        <row r="156">
          <cell r="C156" t="str">
            <v>"Кредо", ООО</v>
          </cell>
        </row>
        <row r="157">
          <cell r="C157" t="str">
            <v>"Кредо", ООО</v>
          </cell>
        </row>
        <row r="158">
          <cell r="C158" t="str">
            <v>"Кредо", ООО</v>
          </cell>
        </row>
        <row r="159">
          <cell r="C159" t="str">
            <v>"Кредо", ООО</v>
          </cell>
        </row>
        <row r="160">
          <cell r="C160" t="str">
            <v>"Кредо", ООО</v>
          </cell>
        </row>
        <row r="161">
          <cell r="C161" t="str">
            <v>"Кредо", ООО</v>
          </cell>
        </row>
        <row r="162">
          <cell r="C162" t="str">
            <v>"Кредо", ООО</v>
          </cell>
        </row>
        <row r="163">
          <cell r="C163" t="str">
            <v>"Кредо", ООО</v>
          </cell>
        </row>
        <row r="164">
          <cell r="C164" t="str">
            <v>"Кредо", ООО</v>
          </cell>
        </row>
        <row r="165">
          <cell r="C165" t="str">
            <v>"Кредо", ООО</v>
          </cell>
        </row>
        <row r="166">
          <cell r="C166" t="str">
            <v>"Кредо", ООО</v>
          </cell>
        </row>
        <row r="167">
          <cell r="C167" t="str">
            <v>"Кредо", ООО</v>
          </cell>
        </row>
        <row r="168">
          <cell r="C168" t="str">
            <v>"Кредо", ООО</v>
          </cell>
        </row>
        <row r="169">
          <cell r="C169" t="str">
            <v>"Кредо", ООО</v>
          </cell>
        </row>
        <row r="170">
          <cell r="C170" t="str">
            <v>"Кредо", ООО</v>
          </cell>
        </row>
        <row r="171">
          <cell r="C171" t="str">
            <v>"Усть-Лабинский завод МЖБК", ООО</v>
          </cell>
        </row>
        <row r="172">
          <cell r="C172" t="str">
            <v>"Усть-Лабинский завод МЖБК", ООО</v>
          </cell>
        </row>
        <row r="173">
          <cell r="C173" t="str">
            <v>"Усть-Лабинский завод МЖБК", ООО</v>
          </cell>
        </row>
        <row r="174">
          <cell r="C174" t="str">
            <v>"Усть-Лабинский завод МЖБК", ООО</v>
          </cell>
        </row>
        <row r="175">
          <cell r="C175" t="str">
            <v>"Усть-Лабинский завод МЖБК", ООО</v>
          </cell>
        </row>
        <row r="176">
          <cell r="C176" t="str">
            <v>"Усть-Лабинский завод МЖБК", ООО</v>
          </cell>
        </row>
        <row r="177">
          <cell r="C177" t="str">
            <v>"Усть-Лабинский завод МЖБК", ООО</v>
          </cell>
        </row>
        <row r="178">
          <cell r="C178" t="str">
            <v>"Усть-Лабинский завод МЖБК", ООО</v>
          </cell>
        </row>
        <row r="179">
          <cell r="C179" t="str">
            <v>"Усть-Лабинский завод МЖБК", ООО</v>
          </cell>
        </row>
        <row r="180">
          <cell r="C180" t="str">
            <v>"Усть-Лабинский завод МЖБК", ООО</v>
          </cell>
        </row>
        <row r="181">
          <cell r="C181" t="str">
            <v>"Усть-Лабинский завод МЖБК", ООО</v>
          </cell>
        </row>
        <row r="182">
          <cell r="C182" t="str">
            <v>"Усть-Лабинский завод МЖБК", ООО</v>
          </cell>
        </row>
        <row r="183">
          <cell r="C183" t="str">
            <v>"Усть-Лабинский завод МЖБК", ООО</v>
          </cell>
        </row>
        <row r="184">
          <cell r="C184" t="str">
            <v>"Усть-Лабинский завод МЖБК", ООО</v>
          </cell>
        </row>
        <row r="185">
          <cell r="C185" t="str">
            <v>"Усть-Лабинский завод МЖБК", ООО</v>
          </cell>
        </row>
        <row r="186">
          <cell r="C186" t="str">
            <v>"Усть-Лабинский завод МЖБК", ООО</v>
          </cell>
        </row>
        <row r="187">
          <cell r="C187" t="str">
            <v>"МОНОЛИТ", ООО</v>
          </cell>
        </row>
        <row r="188">
          <cell r="C188" t="str">
            <v>"МОНОЛИТ", ООО</v>
          </cell>
        </row>
        <row r="189">
          <cell r="C189" t="str">
            <v>"МОНОЛИТ", ООО</v>
          </cell>
        </row>
        <row r="190">
          <cell r="C190" t="str">
            <v>"МОНОЛИТ", ООО</v>
          </cell>
        </row>
        <row r="191">
          <cell r="C191" t="str">
            <v>"МОНОЛИТ", ООО</v>
          </cell>
        </row>
        <row r="192">
          <cell r="C192" t="str">
            <v>"МОНОЛИТ", ООО</v>
          </cell>
        </row>
        <row r="193">
          <cell r="C193" t="str">
            <v>"МОНОЛИТ", ООО</v>
          </cell>
        </row>
        <row r="194">
          <cell r="C194" t="str">
            <v xml:space="preserve">"Опытный ЗЖБИ", ОАО </v>
          </cell>
        </row>
        <row r="195">
          <cell r="C195" t="str">
            <v xml:space="preserve">"Опытный ЗЖБИ", ОАО </v>
          </cell>
        </row>
        <row r="196">
          <cell r="C196" t="str">
            <v xml:space="preserve">"Опытный ЗЖБИ", ОАО </v>
          </cell>
        </row>
        <row r="197">
          <cell r="C197" t="str">
            <v xml:space="preserve">"Опытный ЗЖБИ", ОАО </v>
          </cell>
        </row>
        <row r="198">
          <cell r="C198" t="str">
            <v xml:space="preserve">"Опытный ЗЖБИ", ОАО </v>
          </cell>
        </row>
        <row r="199">
          <cell r="C199" t="str">
            <v xml:space="preserve">"Опытный ЗЖБИ", ОАО </v>
          </cell>
        </row>
        <row r="200">
          <cell r="C200" t="str">
            <v xml:space="preserve">"Опытный ЗЖБИ", ОАО </v>
          </cell>
        </row>
        <row r="201">
          <cell r="C201" t="str">
            <v xml:space="preserve">"Опытный ЗЖБИ", ОАО </v>
          </cell>
        </row>
        <row r="202">
          <cell r="C202" t="str">
            <v xml:space="preserve">"Опытный ЗЖБИ", ОАО </v>
          </cell>
        </row>
        <row r="203">
          <cell r="C203" t="str">
            <v xml:space="preserve">"Опытный ЗЖБИ", ОАО </v>
          </cell>
        </row>
        <row r="204">
          <cell r="C204" t="str">
            <v xml:space="preserve">"Опытный ЗЖБИ", ОАО </v>
          </cell>
        </row>
        <row r="205">
          <cell r="C205" t="str">
            <v xml:space="preserve">"Опытный ЗЖБИ", ОАО </v>
          </cell>
        </row>
        <row r="206">
          <cell r="C206" t="str">
            <v xml:space="preserve">"Опытный ЗЖБИ", ОАО </v>
          </cell>
        </row>
        <row r="207">
          <cell r="C207" t="str">
            <v xml:space="preserve">"Опытный ЗЖБИ", ОАО </v>
          </cell>
        </row>
        <row r="208">
          <cell r="C208" t="str">
            <v xml:space="preserve">"Опытный ЗЖБИ", ОАО </v>
          </cell>
        </row>
        <row r="209">
          <cell r="C209" t="str">
            <v xml:space="preserve">"Опытный ЗЖБИ", ОАО </v>
          </cell>
        </row>
        <row r="210">
          <cell r="C210" t="str">
            <v xml:space="preserve">"Опытный ЗЖБИ", ОАО </v>
          </cell>
        </row>
        <row r="211">
          <cell r="C211" t="str">
            <v xml:space="preserve">"Опытный ЗЖБИ", ОАО </v>
          </cell>
        </row>
        <row r="212">
          <cell r="C212" t="str">
            <v xml:space="preserve">"Опытный ЗЖБИ", ОАО </v>
          </cell>
        </row>
        <row r="213">
          <cell r="C213" t="str">
            <v xml:space="preserve">"Опытный ЗЖБИ", ОАО </v>
          </cell>
        </row>
        <row r="214">
          <cell r="C214" t="str">
            <v xml:space="preserve">"Опытный ЗЖБИ", ОАО </v>
          </cell>
        </row>
        <row r="215">
          <cell r="C215" t="str">
            <v xml:space="preserve">"Опытный ЗЖБИ", ОАО </v>
          </cell>
        </row>
        <row r="216">
          <cell r="C216" t="str">
            <v xml:space="preserve">"Опытный ЗЖБИ", ОАО </v>
          </cell>
        </row>
        <row r="217">
          <cell r="C217" t="str">
            <v xml:space="preserve">"Опытный ЗЖБИ", ОАО </v>
          </cell>
        </row>
        <row r="218">
          <cell r="C218" t="str">
            <v xml:space="preserve">"Опытный ЗЖБИ", ОАО </v>
          </cell>
        </row>
        <row r="219">
          <cell r="C219" t="str">
            <v xml:space="preserve">"Опытный ЗЖБИ", ОАО </v>
          </cell>
        </row>
        <row r="220">
          <cell r="C220" t="str">
            <v xml:space="preserve">"Опытный ЗЖБИ", ОАО </v>
          </cell>
        </row>
        <row r="221">
          <cell r="C221" t="str">
            <v xml:space="preserve">"Опытный ЗЖБИ", ОАО </v>
          </cell>
        </row>
        <row r="222">
          <cell r="C222" t="str">
            <v xml:space="preserve">"Опытный ЗЖБИ", ОАО </v>
          </cell>
        </row>
        <row r="223">
          <cell r="C223" t="str">
            <v xml:space="preserve">"Опытный ЗЖБИ", ОАО </v>
          </cell>
        </row>
        <row r="224">
          <cell r="C224" t="str">
            <v xml:space="preserve">"Опытный ЗЖБИ", ОАО </v>
          </cell>
        </row>
        <row r="225">
          <cell r="C225" t="str">
            <v xml:space="preserve">"Опытный ЗЖБИ", ОАО </v>
          </cell>
        </row>
        <row r="226">
          <cell r="C226" t="str">
            <v xml:space="preserve">"Опытный ЗЖБИ", ОАО </v>
          </cell>
        </row>
        <row r="227">
          <cell r="C227" t="str">
            <v xml:space="preserve">"Опытный ЗЖБИ", ОАО </v>
          </cell>
        </row>
        <row r="228">
          <cell r="C228" t="str">
            <v xml:space="preserve">"Опытный ЗЖБИ", ОАО </v>
          </cell>
        </row>
        <row r="229">
          <cell r="C229" t="str">
            <v xml:space="preserve">"Опытный ЗЖБИ", ОАО </v>
          </cell>
        </row>
        <row r="230">
          <cell r="C230" t="str">
            <v xml:space="preserve">"Опытный ЗЖБИ", ОАО </v>
          </cell>
        </row>
        <row r="231">
          <cell r="C231" t="str">
            <v xml:space="preserve">"Опытный ЗЖБИ", ОАО </v>
          </cell>
        </row>
        <row r="232">
          <cell r="C232" t="str">
            <v xml:space="preserve">"Опытный ЗЖБИ", ОАО </v>
          </cell>
        </row>
        <row r="233">
          <cell r="C233" t="str">
            <v xml:space="preserve">"Опытный ЗЖБИ", ОАО </v>
          </cell>
        </row>
        <row r="234">
          <cell r="C234" t="str">
            <v>"Павловский полигон ЖБИ", ООО</v>
          </cell>
        </row>
        <row r="235">
          <cell r="C235" t="str">
            <v>"Павловский полигон ЖБИ", ООО</v>
          </cell>
        </row>
        <row r="236">
          <cell r="C236" t="str">
            <v>"Павловский полигон ЖБИ", ООО</v>
          </cell>
        </row>
        <row r="237">
          <cell r="C237" t="str">
            <v>"Павловский полигон ЖБИ", ООО</v>
          </cell>
        </row>
        <row r="238">
          <cell r="C238" t="str">
            <v>"Павловский полигон ЖБИ", ООО</v>
          </cell>
        </row>
        <row r="239">
          <cell r="C239" t="str">
            <v>"Ростовавтомост", ОАО</v>
          </cell>
        </row>
        <row r="240">
          <cell r="C240" t="str">
            <v>"Ростовавтомост", ОАО</v>
          </cell>
        </row>
        <row r="241">
          <cell r="C241" t="str">
            <v>"Ростовавтомост", ОАО</v>
          </cell>
        </row>
        <row r="242">
          <cell r="C242" t="str">
            <v>"Ростовавтомост", ОАО</v>
          </cell>
        </row>
        <row r="243">
          <cell r="C243" t="str">
            <v>"Ростовавтомост", ОАО</v>
          </cell>
        </row>
        <row r="244">
          <cell r="C244" t="str">
            <v>"Ростовавтомост", ОАО</v>
          </cell>
        </row>
        <row r="245">
          <cell r="C245" t="str">
            <v>"Ростовавтомост", ОАО</v>
          </cell>
        </row>
        <row r="246">
          <cell r="C246" t="str">
            <v>"Ростовавтомост", ОАО</v>
          </cell>
        </row>
        <row r="247">
          <cell r="C247" t="str">
            <v>"Ростовавтомост", ОАО</v>
          </cell>
        </row>
        <row r="248">
          <cell r="C248" t="str">
            <v>"Ростовавтомост", ОАО</v>
          </cell>
        </row>
        <row r="249">
          <cell r="C249" t="str">
            <v>"Ростовавтомост", ОАО</v>
          </cell>
        </row>
        <row r="250">
          <cell r="C250" t="str">
            <v>"Ростовавтомост", ОАО</v>
          </cell>
        </row>
        <row r="251">
          <cell r="C251" t="str">
            <v>"Ростовавтомост", ОАО</v>
          </cell>
        </row>
        <row r="252">
          <cell r="C252" t="str">
            <v>"РОСМОНТАЖ-1", ООО</v>
          </cell>
        </row>
        <row r="253">
          <cell r="C253" t="str">
            <v>"РОСМОНТАЖ-1", ООО</v>
          </cell>
        </row>
        <row r="254">
          <cell r="C254" t="str">
            <v>"РОСМОНТАЖ-1", ООО</v>
          </cell>
        </row>
        <row r="255">
          <cell r="C255" t="str">
            <v>"РОСМОНТАЖ-1", ООО</v>
          </cell>
        </row>
        <row r="256">
          <cell r="C256" t="str">
            <v>"РОСМОНТАЖ-1", ООО</v>
          </cell>
        </row>
        <row r="257">
          <cell r="C257" t="str">
            <v>"РОСМОНТАЖ-1", ООО</v>
          </cell>
        </row>
        <row r="258">
          <cell r="C258" t="str">
            <v>"РОСМОНТАЖ-1", ООО</v>
          </cell>
        </row>
        <row r="259">
          <cell r="C259" t="str">
            <v>"РОСМОНТАЖ-1", ООО</v>
          </cell>
        </row>
        <row r="260">
          <cell r="C260" t="str">
            <v>"РОСМОНТАЖ-1", ООО</v>
          </cell>
        </row>
        <row r="261">
          <cell r="C261" t="str">
            <v>"РОСМОНТАЖ-1", ООО</v>
          </cell>
        </row>
        <row r="262">
          <cell r="C262" t="str">
            <v>"РОСМОНТАЖ-1", ООО</v>
          </cell>
        </row>
        <row r="263">
          <cell r="C263" t="str">
            <v>"РОСМОНТАЖ-1", ООО</v>
          </cell>
        </row>
        <row r="264">
          <cell r="C264" t="str">
            <v>"РОСМОНТАЖ-1", ООО</v>
          </cell>
        </row>
        <row r="265">
          <cell r="C265" t="str">
            <v>"РОСМОНТАЖ-1", ООО</v>
          </cell>
        </row>
        <row r="266">
          <cell r="C266" t="str">
            <v>"РОСМОНТАЖ-1", ООО</v>
          </cell>
        </row>
        <row r="267">
          <cell r="C267" t="str">
            <v>"РОСМОНТАЖ-1", ООО</v>
          </cell>
        </row>
        <row r="268">
          <cell r="C268" t="str">
            <v>"РОСМОНТАЖ-1", ООО</v>
          </cell>
        </row>
        <row r="269">
          <cell r="C269" t="str">
            <v>"РОСМОНТАЖ-1", ООО</v>
          </cell>
        </row>
        <row r="270">
          <cell r="C270" t="str">
            <v>"РОСМОНТАЖ-1", ООО</v>
          </cell>
        </row>
        <row r="271">
          <cell r="C271" t="str">
            <v>"РОСМОНТАЖ-1", ООО</v>
          </cell>
        </row>
        <row r="272">
          <cell r="C272" t="str">
            <v>"РОСМОНТАЖ-1", ООО</v>
          </cell>
        </row>
        <row r="273">
          <cell r="C273" t="str">
            <v>"РОСМОНТАЖ-1", ООО</v>
          </cell>
        </row>
        <row r="274">
          <cell r="C274" t="str">
            <v>"РОСМОНТАЖ-1", ООО</v>
          </cell>
        </row>
        <row r="275">
          <cell r="C275" t="str">
            <v>"РОСМОНТАЖ-1", ООО</v>
          </cell>
        </row>
        <row r="276">
          <cell r="C276" t="str">
            <v>"ТЕРЕМ", ООО</v>
          </cell>
        </row>
        <row r="277">
          <cell r="C277" t="str">
            <v>"ТЕРЕМ", ООО</v>
          </cell>
        </row>
        <row r="278">
          <cell r="C278" t="str">
            <v>"ТЕРЕМ", ООО</v>
          </cell>
        </row>
        <row r="279">
          <cell r="C279" t="str">
            <v>"ТЕРЕМ", ООО</v>
          </cell>
        </row>
        <row r="280">
          <cell r="C280" t="str">
            <v>"ТЕРЕМ", ООО</v>
          </cell>
        </row>
        <row r="281">
          <cell r="C281" t="str">
            <v>"ТЕРЕМ", ООО</v>
          </cell>
        </row>
        <row r="282">
          <cell r="C282" t="str">
            <v>"ТЕРЕМ", ООО</v>
          </cell>
        </row>
        <row r="283">
          <cell r="C283" t="str">
            <v>"ТЕРЕМ", ООО</v>
          </cell>
        </row>
        <row r="284">
          <cell r="C284" t="str">
            <v>"ТЕРЕМ", ООО</v>
          </cell>
        </row>
        <row r="285">
          <cell r="C285" t="str">
            <v>"ТЕРЕМ", ООО</v>
          </cell>
        </row>
        <row r="286">
          <cell r="C286" t="str">
            <v>"ТЕРЕМ", ООО</v>
          </cell>
        </row>
        <row r="287">
          <cell r="C287" t="str">
            <v>"ТЕРЕМ", ООО</v>
          </cell>
        </row>
        <row r="288">
          <cell r="C288" t="str">
            <v>"ТЕРЕМ", ООО</v>
          </cell>
        </row>
        <row r="289">
          <cell r="C289" t="str">
            <v>"ТЕРЕМ", ООО</v>
          </cell>
        </row>
        <row r="290">
          <cell r="C290" t="str">
            <v>"ТЕРЕМ", ООО</v>
          </cell>
        </row>
        <row r="291">
          <cell r="C291" t="str">
            <v>"ТЕРЕМ", ООО</v>
          </cell>
        </row>
        <row r="292">
          <cell r="C292" t="str">
            <v>"ТЕРЕМ", ООО</v>
          </cell>
        </row>
        <row r="293">
          <cell r="C293" t="str">
            <v>"ТЕРЕМ", ООО</v>
          </cell>
        </row>
        <row r="294">
          <cell r="C294" t="str">
            <v>"ТЕРЕМ", ООО</v>
          </cell>
        </row>
        <row r="295">
          <cell r="C295" t="str">
            <v>"ТЕРЕМ", ООО</v>
          </cell>
        </row>
        <row r="296">
          <cell r="C296" t="str">
            <v>"ТЕРЕМ", ООО</v>
          </cell>
        </row>
        <row r="297">
          <cell r="C297" t="str">
            <v>"ТЕРЕМ", ООО</v>
          </cell>
        </row>
        <row r="298">
          <cell r="C298" t="str">
            <v>"ТЕРЕМ", ООО</v>
          </cell>
        </row>
        <row r="299">
          <cell r="C299" t="str">
            <v>"ТЕРЕМ", ООО</v>
          </cell>
        </row>
        <row r="300">
          <cell r="C300" t="str">
            <v>"ТЕРЕМ", ООО</v>
          </cell>
        </row>
        <row r="301">
          <cell r="C301" t="str">
            <v>"ТЕРЕМ", ООО</v>
          </cell>
        </row>
        <row r="302">
          <cell r="C302" t="str">
            <v>"ТЕРЕМ", ООО</v>
          </cell>
        </row>
        <row r="303">
          <cell r="C303" t="str">
            <v>"ТЕРЕМ", ООО</v>
          </cell>
        </row>
        <row r="304">
          <cell r="C304" t="str">
            <v>"ТЕРЕМ", ООО</v>
          </cell>
        </row>
        <row r="305">
          <cell r="C305" t="str">
            <v>"ТЗЖБИ", ОАО</v>
          </cell>
        </row>
        <row r="306">
          <cell r="C306" t="str">
            <v>"ТЗЖБИ", ОАО</v>
          </cell>
        </row>
        <row r="307">
          <cell r="C307" t="str">
            <v>"ТЗЖБИ", ОАО</v>
          </cell>
        </row>
        <row r="308">
          <cell r="C308" t="str">
            <v>"ТЗЖБИ", ОАО</v>
          </cell>
        </row>
        <row r="309">
          <cell r="C309" t="str">
            <v>"ТЗЖБИ", ОАО</v>
          </cell>
        </row>
        <row r="310">
          <cell r="C310" t="str">
            <v>"ТЗЖБИ", ОАО</v>
          </cell>
        </row>
        <row r="311">
          <cell r="C311" t="str">
            <v>"ТЗЖБИ", ОАО</v>
          </cell>
        </row>
        <row r="312">
          <cell r="C312" t="str">
            <v>"ТЗЖБИ", ОАО</v>
          </cell>
        </row>
        <row r="313">
          <cell r="C313" t="str">
            <v>"ТЗЖБИ", ОАО</v>
          </cell>
        </row>
        <row r="314">
          <cell r="C314" t="str">
            <v>"ТЗЖБИ", ОАО</v>
          </cell>
        </row>
        <row r="315">
          <cell r="C315" t="str">
            <v>"ТЗЖБИ", ОАО</v>
          </cell>
        </row>
        <row r="316">
          <cell r="C316" t="str">
            <v>"ТЗЖБИ", ОАО</v>
          </cell>
        </row>
        <row r="317">
          <cell r="C317" t="str">
            <v>"ТЗЖБИ", ОАО</v>
          </cell>
        </row>
        <row r="318">
          <cell r="C318" t="str">
            <v>"ТЗЖБИ", ОАО</v>
          </cell>
        </row>
        <row r="319">
          <cell r="C319" t="str">
            <v>"ТЗЖБИ", ОАО</v>
          </cell>
        </row>
        <row r="320">
          <cell r="C320" t="str">
            <v>"ТЗЖБИ", ОАО</v>
          </cell>
        </row>
        <row r="321">
          <cell r="C321" t="str">
            <v>"ТЗЖБИ", ОАО</v>
          </cell>
        </row>
        <row r="322">
          <cell r="C322" t="str">
            <v>"ТЗЖБИ", ОАО</v>
          </cell>
        </row>
        <row r="323">
          <cell r="C323" t="str">
            <v>"ТЗЖБИ", ОАО</v>
          </cell>
        </row>
        <row r="324">
          <cell r="C324" t="str">
            <v>"ТЗЖБИ", ОАО</v>
          </cell>
        </row>
        <row r="325">
          <cell r="C325" t="str">
            <v>"ТЗЖБИ", ОАО</v>
          </cell>
        </row>
        <row r="326">
          <cell r="C326" t="str">
            <v>"ТЗЖБИ", ОАО</v>
          </cell>
        </row>
        <row r="327">
          <cell r="C327" t="str">
            <v>"МОЛОТ", ООО</v>
          </cell>
        </row>
        <row r="328">
          <cell r="C328" t="str">
            <v>"МОЛОТ", ООО</v>
          </cell>
        </row>
        <row r="329">
          <cell r="C329" t="str">
            <v>"МОЛОТ", ООО</v>
          </cell>
        </row>
        <row r="330">
          <cell r="C330" t="str">
            <v>"МОЛОТ", ООО</v>
          </cell>
        </row>
        <row r="331">
          <cell r="C331" t="str">
            <v>"МОЛОТ", ООО</v>
          </cell>
        </row>
        <row r="332">
          <cell r="C332" t="str">
            <v>"МОЛОТ", ООО</v>
          </cell>
        </row>
        <row r="333">
          <cell r="C333" t="str">
            <v>"МОЛОТ", ООО</v>
          </cell>
        </row>
        <row r="334">
          <cell r="C334" t="str">
            <v>"МОЛОТ", ООО</v>
          </cell>
        </row>
        <row r="335">
          <cell r="C335" t="str">
            <v>"МОЛОТ", ООО</v>
          </cell>
        </row>
        <row r="336">
          <cell r="C336" t="str">
            <v>"МОЛОТ", ООО</v>
          </cell>
        </row>
        <row r="337">
          <cell r="C337" t="str">
            <v>"МОЛОТ", ООО</v>
          </cell>
        </row>
        <row r="338">
          <cell r="C338" t="str">
            <v>"МОЛОТ", ООО</v>
          </cell>
        </row>
        <row r="339">
          <cell r="C339" t="str">
            <v>"МОЛОТ", ООО</v>
          </cell>
        </row>
        <row r="340">
          <cell r="C340" t="str">
            <v>"МОЛОТ", ООО</v>
          </cell>
        </row>
        <row r="341">
          <cell r="C341" t="str">
            <v>"МОЛОТ", ООО</v>
          </cell>
        </row>
        <row r="342">
          <cell r="C342" t="str">
            <v>"МОЛОТ", ООО</v>
          </cell>
        </row>
        <row r="343">
          <cell r="C343" t="str">
            <v>"МОЛОТ", ООО</v>
          </cell>
        </row>
        <row r="344">
          <cell r="C344" t="str">
            <v>"МОЛОТ", ООО</v>
          </cell>
        </row>
        <row r="345">
          <cell r="C345" t="str">
            <v>"МОЛОТ", ООО</v>
          </cell>
        </row>
        <row r="346">
          <cell r="C346" t="str">
            <v>"МОЛОТ", ООО</v>
          </cell>
        </row>
        <row r="347">
          <cell r="C347" t="str">
            <v>Кропоткинское объединенное предприятие Стройиндустрии", ОАО</v>
          </cell>
        </row>
        <row r="348">
          <cell r="C348" t="str">
            <v>Кропоткинское объединенное предприятие Стройиндустрии", ОАО</v>
          </cell>
        </row>
        <row r="349">
          <cell r="C349" t="str">
            <v>Кропоткинское объединенное предприятие Стройиндустрии", ОАО</v>
          </cell>
        </row>
        <row r="350">
          <cell r="C350" t="str">
            <v>Кропоткинское объединенное предприятие Стройиндустрии", ОАО</v>
          </cell>
        </row>
        <row r="351">
          <cell r="C351" t="str">
            <v>Кропоткинское объединенное предприятие Стройиндустрии", ОАО</v>
          </cell>
        </row>
        <row r="352">
          <cell r="C352" t="str">
            <v>Кропоткинское объединенное предприятие Стройиндустрии", ОАО</v>
          </cell>
        </row>
        <row r="353">
          <cell r="C353" t="str">
            <v>Кропоткинское объединенное предприятие Стройиндустрии", ОАО</v>
          </cell>
        </row>
        <row r="354">
          <cell r="C354" t="str">
            <v>Кропоткинское объединенное предприятие Стройиндустрии", ОАО</v>
          </cell>
        </row>
        <row r="355">
          <cell r="C355" t="str">
            <v>"Югстрой"</v>
          </cell>
        </row>
        <row r="356">
          <cell r="C356" t="str">
            <v>"Югстрой"</v>
          </cell>
        </row>
        <row r="357">
          <cell r="C357" t="str">
            <v>"Югстрой"</v>
          </cell>
        </row>
        <row r="358">
          <cell r="C358" t="str">
            <v>"Югстрой"</v>
          </cell>
        </row>
        <row r="359">
          <cell r="C359" t="str">
            <v>"Югстрой"</v>
          </cell>
        </row>
        <row r="360">
          <cell r="C360" t="str">
            <v>"Югстрой"</v>
          </cell>
        </row>
        <row r="361">
          <cell r="C361" t="str">
            <v>"Югстрой"</v>
          </cell>
        </row>
        <row r="362">
          <cell r="C362" t="str">
            <v>"Югстрой"</v>
          </cell>
        </row>
        <row r="363">
          <cell r="C363" t="str">
            <v>"Югстрой"</v>
          </cell>
        </row>
        <row r="364">
          <cell r="C364" t="str">
            <v>"Отрадненское ДРСУ", ОАО</v>
          </cell>
        </row>
        <row r="365">
          <cell r="C365" t="str">
            <v>"Отрадненское ДРСУ", ОАО</v>
          </cell>
        </row>
        <row r="366">
          <cell r="C366" t="str">
            <v>"Отрадненское ДРСУ", ОАО</v>
          </cell>
        </row>
        <row r="367">
          <cell r="C367" t="str">
            <v>"Отрадненское ДРСУ", ОАО</v>
          </cell>
        </row>
        <row r="368">
          <cell r="C368" t="str">
            <v>"Отрадненское ДРСУ", ОАО</v>
          </cell>
        </row>
        <row r="369">
          <cell r="C369" t="str">
            <v>"Отрадненское ДРСУ", ОАО</v>
          </cell>
        </row>
        <row r="370">
          <cell r="C370" t="str">
            <v>"Отрадненское ДРСУ", ОАО</v>
          </cell>
        </row>
        <row r="371">
          <cell r="C371" t="str">
            <v>"Отрадненское ДРСУ", ОАО</v>
          </cell>
        </row>
        <row r="372">
          <cell r="C372" t="str">
            <v>"Отрадненское ДРСУ", ОАО</v>
          </cell>
        </row>
        <row r="373">
          <cell r="C373" t="str">
            <v>"Отрадненское ДРСУ", ОАО</v>
          </cell>
        </row>
        <row r="374">
          <cell r="C374" t="str">
            <v>"Отрадненское ДРСУ", ОАО</v>
          </cell>
        </row>
        <row r="375">
          <cell r="C375" t="str">
            <v>"РегионДорСтрой", ООО</v>
          </cell>
        </row>
        <row r="376">
          <cell r="C376" t="str">
            <v>"РегионДорСтрой", ООО</v>
          </cell>
        </row>
        <row r="377">
          <cell r="C377" t="str">
            <v>"РегионДорСтрой", ООО</v>
          </cell>
        </row>
        <row r="378">
          <cell r="C378" t="str">
            <v>"РегионДорСтрой", ООО</v>
          </cell>
        </row>
        <row r="379">
          <cell r="C379" t="str">
            <v>"РегионДорСтрой", ООО</v>
          </cell>
        </row>
        <row r="380">
          <cell r="C380" t="str">
            <v>"РегионДорСтрой", ООО</v>
          </cell>
        </row>
        <row r="381">
          <cell r="C381" t="str">
            <v>"РегионДорСтрой", ООО</v>
          </cell>
        </row>
        <row r="382">
          <cell r="C382" t="str">
            <v>"Дорожная фирма "Агат", ООО</v>
          </cell>
        </row>
        <row r="383">
          <cell r="C383" t="str">
            <v>"Дорожная фирма "Агат", ООО</v>
          </cell>
        </row>
        <row r="384">
          <cell r="C384" t="str">
            <v>"Дорожная фирма "Агат", ООО</v>
          </cell>
        </row>
        <row r="385">
          <cell r="C385" t="str">
            <v>"Дорожная фирма "Агат", ООО</v>
          </cell>
        </row>
        <row r="386">
          <cell r="C386" t="str">
            <v>"Дорожная фирма "Агат", ООО</v>
          </cell>
        </row>
        <row r="387">
          <cell r="C387" t="str">
            <v>"Дорожная фирма "Агат", ООО</v>
          </cell>
        </row>
        <row r="388">
          <cell r="C388" t="str">
            <v>"Дорожная фирма "Агат", ООО</v>
          </cell>
        </row>
        <row r="389">
          <cell r="C389" t="str">
            <v>"Дорожная фирма "Агат", ООО</v>
          </cell>
        </row>
        <row r="390">
          <cell r="C390" t="str">
            <v>"Ленинградское ДРСУ", ОАО</v>
          </cell>
        </row>
        <row r="391">
          <cell r="C391" t="str">
            <v>"Ленинградское ДРСУ", ОАО</v>
          </cell>
        </row>
        <row r="392">
          <cell r="C392" t="str">
            <v>"Ленинградское ДРСУ", ОАО</v>
          </cell>
        </row>
        <row r="393">
          <cell r="C393" t="str">
            <v>"Ленинградское ДРСУ", ОАО</v>
          </cell>
        </row>
        <row r="394">
          <cell r="C394" t="str">
            <v>"Ленинградское ДРСУ", ОАО</v>
          </cell>
        </row>
        <row r="395">
          <cell r="C395" t="str">
            <v>"Ленинградское ДРСУ", ОАО</v>
          </cell>
        </row>
        <row r="396">
          <cell r="C396" t="str">
            <v>"КРЫМСКБЕТОНПРОМ", ООО</v>
          </cell>
        </row>
        <row r="397">
          <cell r="C397" t="str">
            <v>"КРЫМСКБЕТОНПРОМ", ООО</v>
          </cell>
        </row>
        <row r="398">
          <cell r="C398" t="str">
            <v>"КРЫМСКБЕТОНПРОМ", ООО</v>
          </cell>
        </row>
        <row r="399">
          <cell r="C399" t="str">
            <v>"КРЫМСКБЕТОНПРОМ", ООО</v>
          </cell>
        </row>
        <row r="400">
          <cell r="C400" t="str">
            <v>"КРЫМСКБЕТОНПРОМ", ООО</v>
          </cell>
        </row>
        <row r="401">
          <cell r="C401" t="str">
            <v>"КРЫМСКБЕТОНПРОМ", ООО</v>
          </cell>
        </row>
        <row r="402">
          <cell r="C402" t="str">
            <v>"КРЫМСКБЕТОНПРОМ", ООО</v>
          </cell>
        </row>
        <row r="403">
          <cell r="C403" t="str">
            <v>"КРЫМСКБЕТОНПРОМ", ООО</v>
          </cell>
        </row>
        <row r="404">
          <cell r="C404" t="str">
            <v>"КРЫМСКБЕТОНПРОМ", ООО</v>
          </cell>
        </row>
        <row r="405">
          <cell r="C405" t="str">
            <v>"КРЫМСКБЕТОНПРОМ", ООО</v>
          </cell>
        </row>
        <row r="406">
          <cell r="C406" t="str">
            <v>"КРЫМСКБЕТОНПРОМ", ООО</v>
          </cell>
        </row>
        <row r="407">
          <cell r="C407" t="str">
            <v>"КРЫМСКБЕТОНПРОМ", ООО</v>
          </cell>
        </row>
        <row r="408">
          <cell r="C408" t="str">
            <v>"КРЫМСКБЕТОНПРОМ", ООО</v>
          </cell>
        </row>
        <row r="409">
          <cell r="C409" t="str">
            <v>"КОНСТАНТА-2", ООО</v>
          </cell>
        </row>
        <row r="410">
          <cell r="C410" t="str">
            <v>"КОНСТАНТА-2", ООО</v>
          </cell>
        </row>
        <row r="411">
          <cell r="C411" t="str">
            <v>"КОНСТАНТА-2", ООО</v>
          </cell>
        </row>
        <row r="412">
          <cell r="C412" t="str">
            <v>"КОНСТАНТА-2", ООО</v>
          </cell>
        </row>
        <row r="413">
          <cell r="C413" t="str">
            <v>"КОНСТАНТА-2", ООО</v>
          </cell>
        </row>
        <row r="414">
          <cell r="C414" t="str">
            <v>"КОНСТАНТА-2", ООО</v>
          </cell>
        </row>
        <row r="415">
          <cell r="C415" t="str">
            <v>"КОНСТАНТА-2", ООО</v>
          </cell>
        </row>
        <row r="416">
          <cell r="C416" t="str">
            <v>ИП Багманян Э.А</v>
          </cell>
        </row>
        <row r="417">
          <cell r="C417" t="str">
            <v>ИП Багманян Э.А</v>
          </cell>
        </row>
        <row r="418">
          <cell r="C418" t="str">
            <v>ИП Багманян Э.А</v>
          </cell>
        </row>
        <row r="419">
          <cell r="C419" t="str">
            <v>ИП Багманян Э.А</v>
          </cell>
        </row>
        <row r="420">
          <cell r="C420" t="str">
            <v>ИП Багманян Э.А</v>
          </cell>
        </row>
        <row r="421">
          <cell r="C421" t="str">
            <v>ИП Багманян Э.А</v>
          </cell>
        </row>
        <row r="422">
          <cell r="C422" t="str">
            <v>ИП Багманян Э.А</v>
          </cell>
        </row>
        <row r="423">
          <cell r="C423" t="str">
            <v>ИП Багманян Э.А</v>
          </cell>
        </row>
        <row r="424">
          <cell r="C424" t="str">
            <v>ИП Багманян Э.А</v>
          </cell>
        </row>
        <row r="425">
          <cell r="C425" t="str">
            <v>ИП Багманян Э.А</v>
          </cell>
        </row>
        <row r="426">
          <cell r="C426" t="str">
            <v>"АЗАК", ООО</v>
          </cell>
        </row>
        <row r="427">
          <cell r="C427" t="str">
            <v>"АЗАК", ООО</v>
          </cell>
        </row>
        <row r="428">
          <cell r="C428" t="str">
            <v>"АЗАК", ООО</v>
          </cell>
        </row>
        <row r="429">
          <cell r="C429" t="str">
            <v>"АЗАК", ООО</v>
          </cell>
        </row>
        <row r="430">
          <cell r="C430" t="str">
            <v>"АЗАК", ООО</v>
          </cell>
        </row>
        <row r="431">
          <cell r="C431" t="str">
            <v>"АЗАК", ООО</v>
          </cell>
        </row>
        <row r="432">
          <cell r="C432" t="str">
            <v>"АЗАК", ООО</v>
          </cell>
        </row>
        <row r="433">
          <cell r="C433" t="str">
            <v>"АЗАК", ООО</v>
          </cell>
        </row>
        <row r="434">
          <cell r="C434" t="str">
            <v>"АЗАК", ООО</v>
          </cell>
        </row>
        <row r="435">
          <cell r="C435" t="str">
            <v>"АЗАК", ООО</v>
          </cell>
        </row>
        <row r="436">
          <cell r="C436" t="str">
            <v>"Южная Корона-БКЗ", ООО</v>
          </cell>
        </row>
        <row r="437">
          <cell r="C437" t="str">
            <v>"Южная Корона-БКЗ", ООО</v>
          </cell>
        </row>
        <row r="438">
          <cell r="C438" t="str">
            <v>"Южная Корона-БКЗ", ООО</v>
          </cell>
        </row>
        <row r="439">
          <cell r="C439" t="str">
            <v>"Южная Корона-БКЗ", ООО</v>
          </cell>
        </row>
        <row r="440">
          <cell r="C440" t="str">
            <v>"Южная Корона-БКЗ", ООО</v>
          </cell>
        </row>
        <row r="441">
          <cell r="C441" t="str">
            <v>"Южная Корона-БКЗ", ООО</v>
          </cell>
        </row>
        <row r="442">
          <cell r="C442" t="str">
            <v>"Южная Корона-БКЗ", ООО</v>
          </cell>
        </row>
        <row r="443">
          <cell r="C443" t="str">
            <v>"Южная Корона-БКЗ", ООО</v>
          </cell>
        </row>
        <row r="444">
          <cell r="C444" t="str">
            <v>"Южная Корона-БКЗ", ООО</v>
          </cell>
        </row>
        <row r="445">
          <cell r="C445" t="str">
            <v>"Южная Корона-БКЗ", ООО</v>
          </cell>
        </row>
        <row r="446">
          <cell r="C446" t="str">
            <v>ПКФ "ВОЛГА", ООО</v>
          </cell>
        </row>
        <row r="447">
          <cell r="C447" t="str">
            <v>ПКФ "ВОЛГА", ООО</v>
          </cell>
        </row>
        <row r="448">
          <cell r="C448" t="str">
            <v>ПКФ "ВОЛГА", ООО</v>
          </cell>
        </row>
        <row r="449">
          <cell r="C449" t="str">
            <v>ПКФ "ВОЛГА", ООО</v>
          </cell>
        </row>
        <row r="450">
          <cell r="C450" t="str">
            <v>ПКФ "ВОЛГА", ООО</v>
          </cell>
        </row>
        <row r="451">
          <cell r="C451" t="str">
            <v>"БЕТОН-СЕРВИС", ООО</v>
          </cell>
        </row>
        <row r="452">
          <cell r="C452" t="str">
            <v>"БЕТОН-СЕРВИС", ООО</v>
          </cell>
        </row>
        <row r="453">
          <cell r="C453" t="str">
            <v>"БЕТОН-СЕРВИС", ООО</v>
          </cell>
        </row>
        <row r="454">
          <cell r="C454" t="str">
            <v>"БЕТОН-СЕРВИС", ООО</v>
          </cell>
        </row>
        <row r="455">
          <cell r="C455" t="str">
            <v>"БЕТОН-СЕРВИС", ООО</v>
          </cell>
        </row>
        <row r="456">
          <cell r="C456" t="str">
            <v>"БЕТОН-СЕРВИС", ООО</v>
          </cell>
        </row>
        <row r="457">
          <cell r="C457" t="str">
            <v>"БЕТОН-СЕРВИС", ООО</v>
          </cell>
        </row>
        <row r="458">
          <cell r="C458" t="str">
            <v>"БЕТОН-СЕРВИС", ООО</v>
          </cell>
        </row>
        <row r="459">
          <cell r="C459" t="str">
            <v>"БЕТОН-СЕРВИС", ООО</v>
          </cell>
        </row>
        <row r="460">
          <cell r="C460" t="str">
            <v>"БЕТОН-СЕРВИС", ООО</v>
          </cell>
        </row>
        <row r="461">
          <cell r="C461" t="str">
            <v>"БЕТОН-СЕРВИС", ООО</v>
          </cell>
        </row>
        <row r="462">
          <cell r="C462" t="str">
            <v>"БЕТОН-СЕРВИС", ООО</v>
          </cell>
        </row>
        <row r="463">
          <cell r="C463" t="str">
            <v>"БЕТОН-СЕРВИС", ООО</v>
          </cell>
        </row>
        <row r="464">
          <cell r="C464" t="str">
            <v>"БЕТОН-СЕРВИС", ООО</v>
          </cell>
        </row>
        <row r="465">
          <cell r="C465" t="str">
            <v>"БЕТОН-СЕРВИС", ООО</v>
          </cell>
        </row>
        <row r="466">
          <cell r="C466" t="str">
            <v>"БЕТОН-СЕРВИС", ООО</v>
          </cell>
        </row>
        <row r="467">
          <cell r="C467" t="str">
            <v>"БЕТОН-СЕРВИС", ООО</v>
          </cell>
        </row>
        <row r="468">
          <cell r="C468" t="str">
            <v>"БЕТОН-СЕРВИС", ООО</v>
          </cell>
        </row>
        <row r="469">
          <cell r="C469" t="str">
            <v>"БЕТОН-СЕРВИС", ООО</v>
          </cell>
        </row>
        <row r="470">
          <cell r="C470" t="str">
            <v>"БЕТОН-СЕРВИС", ООО</v>
          </cell>
        </row>
        <row r="471">
          <cell r="C471" t="str">
            <v>"БЕТОН-СЕРВИС", ООО</v>
          </cell>
        </row>
        <row r="472">
          <cell r="C472" t="str">
            <v>"БЕТОН-СЕРВИС", ООО</v>
          </cell>
        </row>
        <row r="473">
          <cell r="C473" t="str">
            <v>"Гулькевичский" АПСК ОАО</v>
          </cell>
        </row>
        <row r="474">
          <cell r="C474" t="str">
            <v>"Гулькевичский" АПСК ОАО</v>
          </cell>
        </row>
        <row r="475">
          <cell r="C475" t="str">
            <v>"Гулькевичский" АПСК ОАО</v>
          </cell>
        </row>
        <row r="476">
          <cell r="C476" t="str">
            <v>"Гулькевичский" АПСК ОАО</v>
          </cell>
        </row>
        <row r="477">
          <cell r="C477" t="str">
            <v>"Гулькевичский" АПСК ОАО</v>
          </cell>
        </row>
        <row r="478">
          <cell r="C478" t="str">
            <v>"Гулькевичский" АПСК ОАО</v>
          </cell>
        </row>
        <row r="479">
          <cell r="C479" t="str">
            <v>"Призма", ООО</v>
          </cell>
        </row>
        <row r="480">
          <cell r="C480" t="str">
            <v>"Призма", ООО</v>
          </cell>
        </row>
        <row r="481">
          <cell r="C481" t="str">
            <v>"Призма", ООО</v>
          </cell>
        </row>
        <row r="482">
          <cell r="C482" t="str">
            <v>"Призма", ООО</v>
          </cell>
        </row>
        <row r="483">
          <cell r="C483" t="str">
            <v>"Призма", ООО</v>
          </cell>
        </row>
        <row r="484">
          <cell r="C484" t="str">
            <v>"Призма", ООО</v>
          </cell>
        </row>
        <row r="485">
          <cell r="C485" t="str">
            <v>"Призма", ООО</v>
          </cell>
        </row>
        <row r="486">
          <cell r="C486" t="str">
            <v>"Янтарь", ООО</v>
          </cell>
        </row>
        <row r="487">
          <cell r="C487" t="str">
            <v>"Янтарь", ООО</v>
          </cell>
        </row>
        <row r="488">
          <cell r="C488" t="str">
            <v>"Янтарь", ООО</v>
          </cell>
        </row>
        <row r="489">
          <cell r="C489" t="str">
            <v>"Янтарь", ООО</v>
          </cell>
        </row>
        <row r="490">
          <cell r="C490" t="str">
            <v>"Янтарь", ООО</v>
          </cell>
        </row>
        <row r="491">
          <cell r="C491" t="str">
            <v>"Янтарь", ООО</v>
          </cell>
        </row>
        <row r="492">
          <cell r="C492" t="str">
            <v>"Янтарь", ООО</v>
          </cell>
        </row>
        <row r="493">
          <cell r="C493" t="str">
            <v>"Янтарь", ООО</v>
          </cell>
        </row>
        <row r="494">
          <cell r="C494" t="str">
            <v>"Янтарь", ООО</v>
          </cell>
        </row>
        <row r="495">
          <cell r="C495" t="str">
            <v>"Янтарь", ООО</v>
          </cell>
        </row>
        <row r="496">
          <cell r="C496" t="str">
            <v>"Янтарь", ООО</v>
          </cell>
        </row>
        <row r="497">
          <cell r="C497" t="str">
            <v>"Янтарь", ООО</v>
          </cell>
        </row>
        <row r="498">
          <cell r="C498" t="str">
            <v>"Янтарь", ООО</v>
          </cell>
        </row>
        <row r="499">
          <cell r="C499" t="str">
            <v>"Янтарь", ООО</v>
          </cell>
        </row>
        <row r="500">
          <cell r="C500" t="str">
            <v>"Янтарь", ООО</v>
          </cell>
        </row>
        <row r="501">
          <cell r="C501" t="str">
            <v>"Янтарь", ООО</v>
          </cell>
        </row>
        <row r="502">
          <cell r="C502" t="str">
            <v>"Янтарь", ООО</v>
          </cell>
        </row>
        <row r="503">
          <cell r="C503" t="str">
            <v>"Янтарь", ООО</v>
          </cell>
        </row>
        <row r="504">
          <cell r="C504" t="str">
            <v>"Янтарь", ООО</v>
          </cell>
        </row>
        <row r="505">
          <cell r="C505" t="str">
            <v>"Сатурн", ООО</v>
          </cell>
        </row>
        <row r="506">
          <cell r="C506" t="str">
            <v>"Сатурн", ООО</v>
          </cell>
        </row>
        <row r="507">
          <cell r="C507" t="str">
            <v>"Сатурн", ООО</v>
          </cell>
        </row>
        <row r="508">
          <cell r="C508" t="str">
            <v>"Сатурн", ООО</v>
          </cell>
        </row>
        <row r="509">
          <cell r="C509" t="str">
            <v>"Сатурн", ООО</v>
          </cell>
        </row>
        <row r="510">
          <cell r="C510" t="str">
            <v>"Сатурн", ООО</v>
          </cell>
        </row>
        <row r="511">
          <cell r="C511" t="str">
            <v>"Сатурн", ООО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  <pageSetUpPr fitToPage="1"/>
  </sheetPr>
  <dimension ref="A1:T95"/>
  <sheetViews>
    <sheetView showGridLines="0" showZeros="0" topLeftCell="A4" zoomScaleNormal="100" zoomScaleSheetLayoutView="100" workbookViewId="0">
      <selection activeCell="C15" sqref="C15:H15"/>
    </sheetView>
  </sheetViews>
  <sheetFormatPr defaultColWidth="9.140625" defaultRowHeight="11.25" outlineLevelRow="1"/>
  <cols>
    <col min="1" max="1" width="3.5703125" style="78" customWidth="1"/>
    <col min="2" max="2" width="11.42578125" style="78" customWidth="1"/>
    <col min="3" max="3" width="35.5703125" style="78" customWidth="1"/>
    <col min="4" max="8" width="9.42578125" style="78" customWidth="1"/>
    <col min="9" max="9" width="95.5703125" style="78" hidden="1" customWidth="1"/>
    <col min="10" max="10" width="9.140625" style="78"/>
    <col min="11" max="11" width="9.140625" style="78" hidden="1" customWidth="1"/>
    <col min="12" max="12" width="9.140625" style="78"/>
    <col min="13" max="13" width="0" style="78" hidden="1" customWidth="1"/>
    <col min="14" max="14" width="40.5703125" style="78" hidden="1" customWidth="1"/>
    <col min="15" max="17" width="0" style="78" hidden="1" customWidth="1"/>
    <col min="18" max="19" width="9.140625" style="78"/>
    <col min="20" max="20" width="9.140625" style="102"/>
    <col min="21" max="256" width="9.140625" style="78"/>
    <col min="257" max="257" width="3.5703125" style="78" customWidth="1"/>
    <col min="258" max="258" width="11.42578125" style="78" customWidth="1"/>
    <col min="259" max="259" width="35.5703125" style="78" customWidth="1"/>
    <col min="260" max="264" width="9.42578125" style="78" customWidth="1"/>
    <col min="265" max="265" width="0" style="78" hidden="1" customWidth="1"/>
    <col min="266" max="266" width="9.140625" style="78"/>
    <col min="267" max="267" width="0" style="78" hidden="1" customWidth="1"/>
    <col min="268" max="268" width="9.140625" style="78"/>
    <col min="269" max="273" width="0" style="78" hidden="1" customWidth="1"/>
    <col min="274" max="512" width="9.140625" style="78"/>
    <col min="513" max="513" width="3.5703125" style="78" customWidth="1"/>
    <col min="514" max="514" width="11.42578125" style="78" customWidth="1"/>
    <col min="515" max="515" width="35.5703125" style="78" customWidth="1"/>
    <col min="516" max="520" width="9.42578125" style="78" customWidth="1"/>
    <col min="521" max="521" width="0" style="78" hidden="1" customWidth="1"/>
    <col min="522" max="522" width="9.140625" style="78"/>
    <col min="523" max="523" width="0" style="78" hidden="1" customWidth="1"/>
    <col min="524" max="524" width="9.140625" style="78"/>
    <col min="525" max="529" width="0" style="78" hidden="1" customWidth="1"/>
    <col min="530" max="768" width="9.140625" style="78"/>
    <col min="769" max="769" width="3.5703125" style="78" customWidth="1"/>
    <col min="770" max="770" width="11.42578125" style="78" customWidth="1"/>
    <col min="771" max="771" width="35.5703125" style="78" customWidth="1"/>
    <col min="772" max="776" width="9.42578125" style="78" customWidth="1"/>
    <col min="777" max="777" width="0" style="78" hidden="1" customWidth="1"/>
    <col min="778" max="778" width="9.140625" style="78"/>
    <col min="779" max="779" width="0" style="78" hidden="1" customWidth="1"/>
    <col min="780" max="780" width="9.140625" style="78"/>
    <col min="781" max="785" width="0" style="78" hidden="1" customWidth="1"/>
    <col min="786" max="1024" width="9.140625" style="78"/>
    <col min="1025" max="1025" width="3.5703125" style="78" customWidth="1"/>
    <col min="1026" max="1026" width="11.42578125" style="78" customWidth="1"/>
    <col min="1027" max="1027" width="35.5703125" style="78" customWidth="1"/>
    <col min="1028" max="1032" width="9.42578125" style="78" customWidth="1"/>
    <col min="1033" max="1033" width="0" style="78" hidden="1" customWidth="1"/>
    <col min="1034" max="1034" width="9.140625" style="78"/>
    <col min="1035" max="1035" width="0" style="78" hidden="1" customWidth="1"/>
    <col min="1036" max="1036" width="9.140625" style="78"/>
    <col min="1037" max="1041" width="0" style="78" hidden="1" customWidth="1"/>
    <col min="1042" max="1280" width="9.140625" style="78"/>
    <col min="1281" max="1281" width="3.5703125" style="78" customWidth="1"/>
    <col min="1282" max="1282" width="11.42578125" style="78" customWidth="1"/>
    <col min="1283" max="1283" width="35.5703125" style="78" customWidth="1"/>
    <col min="1284" max="1288" width="9.42578125" style="78" customWidth="1"/>
    <col min="1289" max="1289" width="0" style="78" hidden="1" customWidth="1"/>
    <col min="1290" max="1290" width="9.140625" style="78"/>
    <col min="1291" max="1291" width="0" style="78" hidden="1" customWidth="1"/>
    <col min="1292" max="1292" width="9.140625" style="78"/>
    <col min="1293" max="1297" width="0" style="78" hidden="1" customWidth="1"/>
    <col min="1298" max="1536" width="9.140625" style="78"/>
    <col min="1537" max="1537" width="3.5703125" style="78" customWidth="1"/>
    <col min="1538" max="1538" width="11.42578125" style="78" customWidth="1"/>
    <col min="1539" max="1539" width="35.5703125" style="78" customWidth="1"/>
    <col min="1540" max="1544" width="9.42578125" style="78" customWidth="1"/>
    <col min="1545" max="1545" width="0" style="78" hidden="1" customWidth="1"/>
    <col min="1546" max="1546" width="9.140625" style="78"/>
    <col min="1547" max="1547" width="0" style="78" hidden="1" customWidth="1"/>
    <col min="1548" max="1548" width="9.140625" style="78"/>
    <col min="1549" max="1553" width="0" style="78" hidden="1" customWidth="1"/>
    <col min="1554" max="1792" width="9.140625" style="78"/>
    <col min="1793" max="1793" width="3.5703125" style="78" customWidth="1"/>
    <col min="1794" max="1794" width="11.42578125" style="78" customWidth="1"/>
    <col min="1795" max="1795" width="35.5703125" style="78" customWidth="1"/>
    <col min="1796" max="1800" width="9.42578125" style="78" customWidth="1"/>
    <col min="1801" max="1801" width="0" style="78" hidden="1" customWidth="1"/>
    <col min="1802" max="1802" width="9.140625" style="78"/>
    <col min="1803" max="1803" width="0" style="78" hidden="1" customWidth="1"/>
    <col min="1804" max="1804" width="9.140625" style="78"/>
    <col min="1805" max="1809" width="0" style="78" hidden="1" customWidth="1"/>
    <col min="1810" max="2048" width="9.140625" style="78"/>
    <col min="2049" max="2049" width="3.5703125" style="78" customWidth="1"/>
    <col min="2050" max="2050" width="11.42578125" style="78" customWidth="1"/>
    <col min="2051" max="2051" width="35.5703125" style="78" customWidth="1"/>
    <col min="2052" max="2056" width="9.42578125" style="78" customWidth="1"/>
    <col min="2057" max="2057" width="0" style="78" hidden="1" customWidth="1"/>
    <col min="2058" max="2058" width="9.140625" style="78"/>
    <col min="2059" max="2059" width="0" style="78" hidden="1" customWidth="1"/>
    <col min="2060" max="2060" width="9.140625" style="78"/>
    <col min="2061" max="2065" width="0" style="78" hidden="1" customWidth="1"/>
    <col min="2066" max="2304" width="9.140625" style="78"/>
    <col min="2305" max="2305" width="3.5703125" style="78" customWidth="1"/>
    <col min="2306" max="2306" width="11.42578125" style="78" customWidth="1"/>
    <col min="2307" max="2307" width="35.5703125" style="78" customWidth="1"/>
    <col min="2308" max="2312" width="9.42578125" style="78" customWidth="1"/>
    <col min="2313" max="2313" width="0" style="78" hidden="1" customWidth="1"/>
    <col min="2314" max="2314" width="9.140625" style="78"/>
    <col min="2315" max="2315" width="0" style="78" hidden="1" customWidth="1"/>
    <col min="2316" max="2316" width="9.140625" style="78"/>
    <col min="2317" max="2321" width="0" style="78" hidden="1" customWidth="1"/>
    <col min="2322" max="2560" width="9.140625" style="78"/>
    <col min="2561" max="2561" width="3.5703125" style="78" customWidth="1"/>
    <col min="2562" max="2562" width="11.42578125" style="78" customWidth="1"/>
    <col min="2563" max="2563" width="35.5703125" style="78" customWidth="1"/>
    <col min="2564" max="2568" width="9.42578125" style="78" customWidth="1"/>
    <col min="2569" max="2569" width="0" style="78" hidden="1" customWidth="1"/>
    <col min="2570" max="2570" width="9.140625" style="78"/>
    <col min="2571" max="2571" width="0" style="78" hidden="1" customWidth="1"/>
    <col min="2572" max="2572" width="9.140625" style="78"/>
    <col min="2573" max="2577" width="0" style="78" hidden="1" customWidth="1"/>
    <col min="2578" max="2816" width="9.140625" style="78"/>
    <col min="2817" max="2817" width="3.5703125" style="78" customWidth="1"/>
    <col min="2818" max="2818" width="11.42578125" style="78" customWidth="1"/>
    <col min="2819" max="2819" width="35.5703125" style="78" customWidth="1"/>
    <col min="2820" max="2824" width="9.42578125" style="78" customWidth="1"/>
    <col min="2825" max="2825" width="0" style="78" hidden="1" customWidth="1"/>
    <col min="2826" max="2826" width="9.140625" style="78"/>
    <col min="2827" max="2827" width="0" style="78" hidden="1" customWidth="1"/>
    <col min="2828" max="2828" width="9.140625" style="78"/>
    <col min="2829" max="2833" width="0" style="78" hidden="1" customWidth="1"/>
    <col min="2834" max="3072" width="9.140625" style="78"/>
    <col min="3073" max="3073" width="3.5703125" style="78" customWidth="1"/>
    <col min="3074" max="3074" width="11.42578125" style="78" customWidth="1"/>
    <col min="3075" max="3075" width="35.5703125" style="78" customWidth="1"/>
    <col min="3076" max="3080" width="9.42578125" style="78" customWidth="1"/>
    <col min="3081" max="3081" width="0" style="78" hidden="1" customWidth="1"/>
    <col min="3082" max="3082" width="9.140625" style="78"/>
    <col min="3083" max="3083" width="0" style="78" hidden="1" customWidth="1"/>
    <col min="3084" max="3084" width="9.140625" style="78"/>
    <col min="3085" max="3089" width="0" style="78" hidden="1" customWidth="1"/>
    <col min="3090" max="3328" width="9.140625" style="78"/>
    <col min="3329" max="3329" width="3.5703125" style="78" customWidth="1"/>
    <col min="3330" max="3330" width="11.42578125" style="78" customWidth="1"/>
    <col min="3331" max="3331" width="35.5703125" style="78" customWidth="1"/>
    <col min="3332" max="3336" width="9.42578125" style="78" customWidth="1"/>
    <col min="3337" max="3337" width="0" style="78" hidden="1" customWidth="1"/>
    <col min="3338" max="3338" width="9.140625" style="78"/>
    <col min="3339" max="3339" width="0" style="78" hidden="1" customWidth="1"/>
    <col min="3340" max="3340" width="9.140625" style="78"/>
    <col min="3341" max="3345" width="0" style="78" hidden="1" customWidth="1"/>
    <col min="3346" max="3584" width="9.140625" style="78"/>
    <col min="3585" max="3585" width="3.5703125" style="78" customWidth="1"/>
    <col min="3586" max="3586" width="11.42578125" style="78" customWidth="1"/>
    <col min="3587" max="3587" width="35.5703125" style="78" customWidth="1"/>
    <col min="3588" max="3592" width="9.42578125" style="78" customWidth="1"/>
    <col min="3593" max="3593" width="0" style="78" hidden="1" customWidth="1"/>
    <col min="3594" max="3594" width="9.140625" style="78"/>
    <col min="3595" max="3595" width="0" style="78" hidden="1" customWidth="1"/>
    <col min="3596" max="3596" width="9.140625" style="78"/>
    <col min="3597" max="3601" width="0" style="78" hidden="1" customWidth="1"/>
    <col min="3602" max="3840" width="9.140625" style="78"/>
    <col min="3841" max="3841" width="3.5703125" style="78" customWidth="1"/>
    <col min="3842" max="3842" width="11.42578125" style="78" customWidth="1"/>
    <col min="3843" max="3843" width="35.5703125" style="78" customWidth="1"/>
    <col min="3844" max="3848" width="9.42578125" style="78" customWidth="1"/>
    <col min="3849" max="3849" width="0" style="78" hidden="1" customWidth="1"/>
    <col min="3850" max="3850" width="9.140625" style="78"/>
    <col min="3851" max="3851" width="0" style="78" hidden="1" customWidth="1"/>
    <col min="3852" max="3852" width="9.140625" style="78"/>
    <col min="3853" max="3857" width="0" style="78" hidden="1" customWidth="1"/>
    <col min="3858" max="4096" width="9.140625" style="78"/>
    <col min="4097" max="4097" width="3.5703125" style="78" customWidth="1"/>
    <col min="4098" max="4098" width="11.42578125" style="78" customWidth="1"/>
    <col min="4099" max="4099" width="35.5703125" style="78" customWidth="1"/>
    <col min="4100" max="4104" width="9.42578125" style="78" customWidth="1"/>
    <col min="4105" max="4105" width="0" style="78" hidden="1" customWidth="1"/>
    <col min="4106" max="4106" width="9.140625" style="78"/>
    <col min="4107" max="4107" width="0" style="78" hidden="1" customWidth="1"/>
    <col min="4108" max="4108" width="9.140625" style="78"/>
    <col min="4109" max="4113" width="0" style="78" hidden="1" customWidth="1"/>
    <col min="4114" max="4352" width="9.140625" style="78"/>
    <col min="4353" max="4353" width="3.5703125" style="78" customWidth="1"/>
    <col min="4354" max="4354" width="11.42578125" style="78" customWidth="1"/>
    <col min="4355" max="4355" width="35.5703125" style="78" customWidth="1"/>
    <col min="4356" max="4360" width="9.42578125" style="78" customWidth="1"/>
    <col min="4361" max="4361" width="0" style="78" hidden="1" customWidth="1"/>
    <col min="4362" max="4362" width="9.140625" style="78"/>
    <col min="4363" max="4363" width="0" style="78" hidden="1" customWidth="1"/>
    <col min="4364" max="4364" width="9.140625" style="78"/>
    <col min="4365" max="4369" width="0" style="78" hidden="1" customWidth="1"/>
    <col min="4370" max="4608" width="9.140625" style="78"/>
    <col min="4609" max="4609" width="3.5703125" style="78" customWidth="1"/>
    <col min="4610" max="4610" width="11.42578125" style="78" customWidth="1"/>
    <col min="4611" max="4611" width="35.5703125" style="78" customWidth="1"/>
    <col min="4612" max="4616" width="9.42578125" style="78" customWidth="1"/>
    <col min="4617" max="4617" width="0" style="78" hidden="1" customWidth="1"/>
    <col min="4618" max="4618" width="9.140625" style="78"/>
    <col min="4619" max="4619" width="0" style="78" hidden="1" customWidth="1"/>
    <col min="4620" max="4620" width="9.140625" style="78"/>
    <col min="4621" max="4625" width="0" style="78" hidden="1" customWidth="1"/>
    <col min="4626" max="4864" width="9.140625" style="78"/>
    <col min="4865" max="4865" width="3.5703125" style="78" customWidth="1"/>
    <col min="4866" max="4866" width="11.42578125" style="78" customWidth="1"/>
    <col min="4867" max="4867" width="35.5703125" style="78" customWidth="1"/>
    <col min="4868" max="4872" width="9.42578125" style="78" customWidth="1"/>
    <col min="4873" max="4873" width="0" style="78" hidden="1" customWidth="1"/>
    <col min="4874" max="4874" width="9.140625" style="78"/>
    <col min="4875" max="4875" width="0" style="78" hidden="1" customWidth="1"/>
    <col min="4876" max="4876" width="9.140625" style="78"/>
    <col min="4877" max="4881" width="0" style="78" hidden="1" customWidth="1"/>
    <col min="4882" max="5120" width="9.140625" style="78"/>
    <col min="5121" max="5121" width="3.5703125" style="78" customWidth="1"/>
    <col min="5122" max="5122" width="11.42578125" style="78" customWidth="1"/>
    <col min="5123" max="5123" width="35.5703125" style="78" customWidth="1"/>
    <col min="5124" max="5128" width="9.42578125" style="78" customWidth="1"/>
    <col min="5129" max="5129" width="0" style="78" hidden="1" customWidth="1"/>
    <col min="5130" max="5130" width="9.140625" style="78"/>
    <col min="5131" max="5131" width="0" style="78" hidden="1" customWidth="1"/>
    <col min="5132" max="5132" width="9.140625" style="78"/>
    <col min="5133" max="5137" width="0" style="78" hidden="1" customWidth="1"/>
    <col min="5138" max="5376" width="9.140625" style="78"/>
    <col min="5377" max="5377" width="3.5703125" style="78" customWidth="1"/>
    <col min="5378" max="5378" width="11.42578125" style="78" customWidth="1"/>
    <col min="5379" max="5379" width="35.5703125" style="78" customWidth="1"/>
    <col min="5380" max="5384" width="9.42578125" style="78" customWidth="1"/>
    <col min="5385" max="5385" width="0" style="78" hidden="1" customWidth="1"/>
    <col min="5386" max="5386" width="9.140625" style="78"/>
    <col min="5387" max="5387" width="0" style="78" hidden="1" customWidth="1"/>
    <col min="5388" max="5388" width="9.140625" style="78"/>
    <col min="5389" max="5393" width="0" style="78" hidden="1" customWidth="1"/>
    <col min="5394" max="5632" width="9.140625" style="78"/>
    <col min="5633" max="5633" width="3.5703125" style="78" customWidth="1"/>
    <col min="5634" max="5634" width="11.42578125" style="78" customWidth="1"/>
    <col min="5635" max="5635" width="35.5703125" style="78" customWidth="1"/>
    <col min="5636" max="5640" width="9.42578125" style="78" customWidth="1"/>
    <col min="5641" max="5641" width="0" style="78" hidden="1" customWidth="1"/>
    <col min="5642" max="5642" width="9.140625" style="78"/>
    <col min="5643" max="5643" width="0" style="78" hidden="1" customWidth="1"/>
    <col min="5644" max="5644" width="9.140625" style="78"/>
    <col min="5645" max="5649" width="0" style="78" hidden="1" customWidth="1"/>
    <col min="5650" max="5888" width="9.140625" style="78"/>
    <col min="5889" max="5889" width="3.5703125" style="78" customWidth="1"/>
    <col min="5890" max="5890" width="11.42578125" style="78" customWidth="1"/>
    <col min="5891" max="5891" width="35.5703125" style="78" customWidth="1"/>
    <col min="5892" max="5896" width="9.42578125" style="78" customWidth="1"/>
    <col min="5897" max="5897" width="0" style="78" hidden="1" customWidth="1"/>
    <col min="5898" max="5898" width="9.140625" style="78"/>
    <col min="5899" max="5899" width="0" style="78" hidden="1" customWidth="1"/>
    <col min="5900" max="5900" width="9.140625" style="78"/>
    <col min="5901" max="5905" width="0" style="78" hidden="1" customWidth="1"/>
    <col min="5906" max="6144" width="9.140625" style="78"/>
    <col min="6145" max="6145" width="3.5703125" style="78" customWidth="1"/>
    <col min="6146" max="6146" width="11.42578125" style="78" customWidth="1"/>
    <col min="6147" max="6147" width="35.5703125" style="78" customWidth="1"/>
    <col min="6148" max="6152" width="9.42578125" style="78" customWidth="1"/>
    <col min="6153" max="6153" width="0" style="78" hidden="1" customWidth="1"/>
    <col min="6154" max="6154" width="9.140625" style="78"/>
    <col min="6155" max="6155" width="0" style="78" hidden="1" customWidth="1"/>
    <col min="6156" max="6156" width="9.140625" style="78"/>
    <col min="6157" max="6161" width="0" style="78" hidden="1" customWidth="1"/>
    <col min="6162" max="6400" width="9.140625" style="78"/>
    <col min="6401" max="6401" width="3.5703125" style="78" customWidth="1"/>
    <col min="6402" max="6402" width="11.42578125" style="78" customWidth="1"/>
    <col min="6403" max="6403" width="35.5703125" style="78" customWidth="1"/>
    <col min="6404" max="6408" width="9.42578125" style="78" customWidth="1"/>
    <col min="6409" max="6409" width="0" style="78" hidden="1" customWidth="1"/>
    <col min="6410" max="6410" width="9.140625" style="78"/>
    <col min="6411" max="6411" width="0" style="78" hidden="1" customWidth="1"/>
    <col min="6412" max="6412" width="9.140625" style="78"/>
    <col min="6413" max="6417" width="0" style="78" hidden="1" customWidth="1"/>
    <col min="6418" max="6656" width="9.140625" style="78"/>
    <col min="6657" max="6657" width="3.5703125" style="78" customWidth="1"/>
    <col min="6658" max="6658" width="11.42578125" style="78" customWidth="1"/>
    <col min="6659" max="6659" width="35.5703125" style="78" customWidth="1"/>
    <col min="6660" max="6664" width="9.42578125" style="78" customWidth="1"/>
    <col min="6665" max="6665" width="0" style="78" hidden="1" customWidth="1"/>
    <col min="6666" max="6666" width="9.140625" style="78"/>
    <col min="6667" max="6667" width="0" style="78" hidden="1" customWidth="1"/>
    <col min="6668" max="6668" width="9.140625" style="78"/>
    <col min="6669" max="6673" width="0" style="78" hidden="1" customWidth="1"/>
    <col min="6674" max="6912" width="9.140625" style="78"/>
    <col min="6913" max="6913" width="3.5703125" style="78" customWidth="1"/>
    <col min="6914" max="6914" width="11.42578125" style="78" customWidth="1"/>
    <col min="6915" max="6915" width="35.5703125" style="78" customWidth="1"/>
    <col min="6916" max="6920" width="9.42578125" style="78" customWidth="1"/>
    <col min="6921" max="6921" width="0" style="78" hidden="1" customWidth="1"/>
    <col min="6922" max="6922" width="9.140625" style="78"/>
    <col min="6923" max="6923" width="0" style="78" hidden="1" customWidth="1"/>
    <col min="6924" max="6924" width="9.140625" style="78"/>
    <col min="6925" max="6929" width="0" style="78" hidden="1" customWidth="1"/>
    <col min="6930" max="7168" width="9.140625" style="78"/>
    <col min="7169" max="7169" width="3.5703125" style="78" customWidth="1"/>
    <col min="7170" max="7170" width="11.42578125" style="78" customWidth="1"/>
    <col min="7171" max="7171" width="35.5703125" style="78" customWidth="1"/>
    <col min="7172" max="7176" width="9.42578125" style="78" customWidth="1"/>
    <col min="7177" max="7177" width="0" style="78" hidden="1" customWidth="1"/>
    <col min="7178" max="7178" width="9.140625" style="78"/>
    <col min="7179" max="7179" width="0" style="78" hidden="1" customWidth="1"/>
    <col min="7180" max="7180" width="9.140625" style="78"/>
    <col min="7181" max="7185" width="0" style="78" hidden="1" customWidth="1"/>
    <col min="7186" max="7424" width="9.140625" style="78"/>
    <col min="7425" max="7425" width="3.5703125" style="78" customWidth="1"/>
    <col min="7426" max="7426" width="11.42578125" style="78" customWidth="1"/>
    <col min="7427" max="7427" width="35.5703125" style="78" customWidth="1"/>
    <col min="7428" max="7432" width="9.42578125" style="78" customWidth="1"/>
    <col min="7433" max="7433" width="0" style="78" hidden="1" customWidth="1"/>
    <col min="7434" max="7434" width="9.140625" style="78"/>
    <col min="7435" max="7435" width="0" style="78" hidden="1" customWidth="1"/>
    <col min="7436" max="7436" width="9.140625" style="78"/>
    <col min="7437" max="7441" width="0" style="78" hidden="1" customWidth="1"/>
    <col min="7442" max="7680" width="9.140625" style="78"/>
    <col min="7681" max="7681" width="3.5703125" style="78" customWidth="1"/>
    <col min="7682" max="7682" width="11.42578125" style="78" customWidth="1"/>
    <col min="7683" max="7683" width="35.5703125" style="78" customWidth="1"/>
    <col min="7684" max="7688" width="9.42578125" style="78" customWidth="1"/>
    <col min="7689" max="7689" width="0" style="78" hidden="1" customWidth="1"/>
    <col min="7690" max="7690" width="9.140625" style="78"/>
    <col min="7691" max="7691" width="0" style="78" hidden="1" customWidth="1"/>
    <col min="7692" max="7692" width="9.140625" style="78"/>
    <col min="7693" max="7697" width="0" style="78" hidden="1" customWidth="1"/>
    <col min="7698" max="7936" width="9.140625" style="78"/>
    <col min="7937" max="7937" width="3.5703125" style="78" customWidth="1"/>
    <col min="7938" max="7938" width="11.42578125" style="78" customWidth="1"/>
    <col min="7939" max="7939" width="35.5703125" style="78" customWidth="1"/>
    <col min="7940" max="7944" width="9.42578125" style="78" customWidth="1"/>
    <col min="7945" max="7945" width="0" style="78" hidden="1" customWidth="1"/>
    <col min="7946" max="7946" width="9.140625" style="78"/>
    <col min="7947" max="7947" width="0" style="78" hidden="1" customWidth="1"/>
    <col min="7948" max="7948" width="9.140625" style="78"/>
    <col min="7949" max="7953" width="0" style="78" hidden="1" customWidth="1"/>
    <col min="7954" max="8192" width="9.140625" style="78"/>
    <col min="8193" max="8193" width="3.5703125" style="78" customWidth="1"/>
    <col min="8194" max="8194" width="11.42578125" style="78" customWidth="1"/>
    <col min="8195" max="8195" width="35.5703125" style="78" customWidth="1"/>
    <col min="8196" max="8200" width="9.42578125" style="78" customWidth="1"/>
    <col min="8201" max="8201" width="0" style="78" hidden="1" customWidth="1"/>
    <col min="8202" max="8202" width="9.140625" style="78"/>
    <col min="8203" max="8203" width="0" style="78" hidden="1" customWidth="1"/>
    <col min="8204" max="8204" width="9.140625" style="78"/>
    <col min="8205" max="8209" width="0" style="78" hidden="1" customWidth="1"/>
    <col min="8210" max="8448" width="9.140625" style="78"/>
    <col min="8449" max="8449" width="3.5703125" style="78" customWidth="1"/>
    <col min="8450" max="8450" width="11.42578125" style="78" customWidth="1"/>
    <col min="8451" max="8451" width="35.5703125" style="78" customWidth="1"/>
    <col min="8452" max="8456" width="9.42578125" style="78" customWidth="1"/>
    <col min="8457" max="8457" width="0" style="78" hidden="1" customWidth="1"/>
    <col min="8458" max="8458" width="9.140625" style="78"/>
    <col min="8459" max="8459" width="0" style="78" hidden="1" customWidth="1"/>
    <col min="8460" max="8460" width="9.140625" style="78"/>
    <col min="8461" max="8465" width="0" style="78" hidden="1" customWidth="1"/>
    <col min="8466" max="8704" width="9.140625" style="78"/>
    <col min="8705" max="8705" width="3.5703125" style="78" customWidth="1"/>
    <col min="8706" max="8706" width="11.42578125" style="78" customWidth="1"/>
    <col min="8707" max="8707" width="35.5703125" style="78" customWidth="1"/>
    <col min="8708" max="8712" width="9.42578125" style="78" customWidth="1"/>
    <col min="8713" max="8713" width="0" style="78" hidden="1" customWidth="1"/>
    <col min="8714" max="8714" width="9.140625" style="78"/>
    <col min="8715" max="8715" width="0" style="78" hidden="1" customWidth="1"/>
    <col min="8716" max="8716" width="9.140625" style="78"/>
    <col min="8717" max="8721" width="0" style="78" hidden="1" customWidth="1"/>
    <col min="8722" max="8960" width="9.140625" style="78"/>
    <col min="8961" max="8961" width="3.5703125" style="78" customWidth="1"/>
    <col min="8962" max="8962" width="11.42578125" style="78" customWidth="1"/>
    <col min="8963" max="8963" width="35.5703125" style="78" customWidth="1"/>
    <col min="8964" max="8968" width="9.42578125" style="78" customWidth="1"/>
    <col min="8969" max="8969" width="0" style="78" hidden="1" customWidth="1"/>
    <col min="8970" max="8970" width="9.140625" style="78"/>
    <col min="8971" max="8971" width="0" style="78" hidden="1" customWidth="1"/>
    <col min="8972" max="8972" width="9.140625" style="78"/>
    <col min="8973" max="8977" width="0" style="78" hidden="1" customWidth="1"/>
    <col min="8978" max="9216" width="9.140625" style="78"/>
    <col min="9217" max="9217" width="3.5703125" style="78" customWidth="1"/>
    <col min="9218" max="9218" width="11.42578125" style="78" customWidth="1"/>
    <col min="9219" max="9219" width="35.5703125" style="78" customWidth="1"/>
    <col min="9220" max="9224" width="9.42578125" style="78" customWidth="1"/>
    <col min="9225" max="9225" width="0" style="78" hidden="1" customWidth="1"/>
    <col min="9226" max="9226" width="9.140625" style="78"/>
    <col min="9227" max="9227" width="0" style="78" hidden="1" customWidth="1"/>
    <col min="9228" max="9228" width="9.140625" style="78"/>
    <col min="9229" max="9233" width="0" style="78" hidden="1" customWidth="1"/>
    <col min="9234" max="9472" width="9.140625" style="78"/>
    <col min="9473" max="9473" width="3.5703125" style="78" customWidth="1"/>
    <col min="9474" max="9474" width="11.42578125" style="78" customWidth="1"/>
    <col min="9475" max="9475" width="35.5703125" style="78" customWidth="1"/>
    <col min="9476" max="9480" width="9.42578125" style="78" customWidth="1"/>
    <col min="9481" max="9481" width="0" style="78" hidden="1" customWidth="1"/>
    <col min="9482" max="9482" width="9.140625" style="78"/>
    <col min="9483" max="9483" width="0" style="78" hidden="1" customWidth="1"/>
    <col min="9484" max="9484" width="9.140625" style="78"/>
    <col min="9485" max="9489" width="0" style="78" hidden="1" customWidth="1"/>
    <col min="9490" max="9728" width="9.140625" style="78"/>
    <col min="9729" max="9729" width="3.5703125" style="78" customWidth="1"/>
    <col min="9730" max="9730" width="11.42578125" style="78" customWidth="1"/>
    <col min="9731" max="9731" width="35.5703125" style="78" customWidth="1"/>
    <col min="9732" max="9736" width="9.42578125" style="78" customWidth="1"/>
    <col min="9737" max="9737" width="0" style="78" hidden="1" customWidth="1"/>
    <col min="9738" max="9738" width="9.140625" style="78"/>
    <col min="9739" max="9739" width="0" style="78" hidden="1" customWidth="1"/>
    <col min="9740" max="9740" width="9.140625" style="78"/>
    <col min="9741" max="9745" width="0" style="78" hidden="1" customWidth="1"/>
    <col min="9746" max="9984" width="9.140625" style="78"/>
    <col min="9985" max="9985" width="3.5703125" style="78" customWidth="1"/>
    <col min="9986" max="9986" width="11.42578125" style="78" customWidth="1"/>
    <col min="9987" max="9987" width="35.5703125" style="78" customWidth="1"/>
    <col min="9988" max="9992" width="9.42578125" style="78" customWidth="1"/>
    <col min="9993" max="9993" width="0" style="78" hidden="1" customWidth="1"/>
    <col min="9994" max="9994" width="9.140625" style="78"/>
    <col min="9995" max="9995" width="0" style="78" hidden="1" customWidth="1"/>
    <col min="9996" max="9996" width="9.140625" style="78"/>
    <col min="9997" max="10001" width="0" style="78" hidden="1" customWidth="1"/>
    <col min="10002" max="10240" width="9.140625" style="78"/>
    <col min="10241" max="10241" width="3.5703125" style="78" customWidth="1"/>
    <col min="10242" max="10242" width="11.42578125" style="78" customWidth="1"/>
    <col min="10243" max="10243" width="35.5703125" style="78" customWidth="1"/>
    <col min="10244" max="10248" width="9.42578125" style="78" customWidth="1"/>
    <col min="10249" max="10249" width="0" style="78" hidden="1" customWidth="1"/>
    <col min="10250" max="10250" width="9.140625" style="78"/>
    <col min="10251" max="10251" width="0" style="78" hidden="1" customWidth="1"/>
    <col min="10252" max="10252" width="9.140625" style="78"/>
    <col min="10253" max="10257" width="0" style="78" hidden="1" customWidth="1"/>
    <col min="10258" max="10496" width="9.140625" style="78"/>
    <col min="10497" max="10497" width="3.5703125" style="78" customWidth="1"/>
    <col min="10498" max="10498" width="11.42578125" style="78" customWidth="1"/>
    <col min="10499" max="10499" width="35.5703125" style="78" customWidth="1"/>
    <col min="10500" max="10504" width="9.42578125" style="78" customWidth="1"/>
    <col min="10505" max="10505" width="0" style="78" hidden="1" customWidth="1"/>
    <col min="10506" max="10506" width="9.140625" style="78"/>
    <col min="10507" max="10507" width="0" style="78" hidden="1" customWidth="1"/>
    <col min="10508" max="10508" width="9.140625" style="78"/>
    <col min="10509" max="10513" width="0" style="78" hidden="1" customWidth="1"/>
    <col min="10514" max="10752" width="9.140625" style="78"/>
    <col min="10753" max="10753" width="3.5703125" style="78" customWidth="1"/>
    <col min="10754" max="10754" width="11.42578125" style="78" customWidth="1"/>
    <col min="10755" max="10755" width="35.5703125" style="78" customWidth="1"/>
    <col min="10756" max="10760" width="9.42578125" style="78" customWidth="1"/>
    <col min="10761" max="10761" width="0" style="78" hidden="1" customWidth="1"/>
    <col min="10762" max="10762" width="9.140625" style="78"/>
    <col min="10763" max="10763" width="0" style="78" hidden="1" customWidth="1"/>
    <col min="10764" max="10764" width="9.140625" style="78"/>
    <col min="10765" max="10769" width="0" style="78" hidden="1" customWidth="1"/>
    <col min="10770" max="11008" width="9.140625" style="78"/>
    <col min="11009" max="11009" width="3.5703125" style="78" customWidth="1"/>
    <col min="11010" max="11010" width="11.42578125" style="78" customWidth="1"/>
    <col min="11011" max="11011" width="35.5703125" style="78" customWidth="1"/>
    <col min="11012" max="11016" width="9.42578125" style="78" customWidth="1"/>
    <col min="11017" max="11017" width="0" style="78" hidden="1" customWidth="1"/>
    <col min="11018" max="11018" width="9.140625" style="78"/>
    <col min="11019" max="11019" width="0" style="78" hidden="1" customWidth="1"/>
    <col min="11020" max="11020" width="9.140625" style="78"/>
    <col min="11021" max="11025" width="0" style="78" hidden="1" customWidth="1"/>
    <col min="11026" max="11264" width="9.140625" style="78"/>
    <col min="11265" max="11265" width="3.5703125" style="78" customWidth="1"/>
    <col min="11266" max="11266" width="11.42578125" style="78" customWidth="1"/>
    <col min="11267" max="11267" width="35.5703125" style="78" customWidth="1"/>
    <col min="11268" max="11272" width="9.42578125" style="78" customWidth="1"/>
    <col min="11273" max="11273" width="0" style="78" hidden="1" customWidth="1"/>
    <col min="11274" max="11274" width="9.140625" style="78"/>
    <col min="11275" max="11275" width="0" style="78" hidden="1" customWidth="1"/>
    <col min="11276" max="11276" width="9.140625" style="78"/>
    <col min="11277" max="11281" width="0" style="78" hidden="1" customWidth="1"/>
    <col min="11282" max="11520" width="9.140625" style="78"/>
    <col min="11521" max="11521" width="3.5703125" style="78" customWidth="1"/>
    <col min="11522" max="11522" width="11.42578125" style="78" customWidth="1"/>
    <col min="11523" max="11523" width="35.5703125" style="78" customWidth="1"/>
    <col min="11524" max="11528" width="9.42578125" style="78" customWidth="1"/>
    <col min="11529" max="11529" width="0" style="78" hidden="1" customWidth="1"/>
    <col min="11530" max="11530" width="9.140625" style="78"/>
    <col min="11531" max="11531" width="0" style="78" hidden="1" customWidth="1"/>
    <col min="11532" max="11532" width="9.140625" style="78"/>
    <col min="11533" max="11537" width="0" style="78" hidden="1" customWidth="1"/>
    <col min="11538" max="11776" width="9.140625" style="78"/>
    <col min="11777" max="11777" width="3.5703125" style="78" customWidth="1"/>
    <col min="11778" max="11778" width="11.42578125" style="78" customWidth="1"/>
    <col min="11779" max="11779" width="35.5703125" style="78" customWidth="1"/>
    <col min="11780" max="11784" width="9.42578125" style="78" customWidth="1"/>
    <col min="11785" max="11785" width="0" style="78" hidden="1" customWidth="1"/>
    <col min="11786" max="11786" width="9.140625" style="78"/>
    <col min="11787" max="11787" width="0" style="78" hidden="1" customWidth="1"/>
    <col min="11788" max="11788" width="9.140625" style="78"/>
    <col min="11789" max="11793" width="0" style="78" hidden="1" customWidth="1"/>
    <col min="11794" max="12032" width="9.140625" style="78"/>
    <col min="12033" max="12033" width="3.5703125" style="78" customWidth="1"/>
    <col min="12034" max="12034" width="11.42578125" style="78" customWidth="1"/>
    <col min="12035" max="12035" width="35.5703125" style="78" customWidth="1"/>
    <col min="12036" max="12040" width="9.42578125" style="78" customWidth="1"/>
    <col min="12041" max="12041" width="0" style="78" hidden="1" customWidth="1"/>
    <col min="12042" max="12042" width="9.140625" style="78"/>
    <col min="12043" max="12043" width="0" style="78" hidden="1" customWidth="1"/>
    <col min="12044" max="12044" width="9.140625" style="78"/>
    <col min="12045" max="12049" width="0" style="78" hidden="1" customWidth="1"/>
    <col min="12050" max="12288" width="9.140625" style="78"/>
    <col min="12289" max="12289" width="3.5703125" style="78" customWidth="1"/>
    <col min="12290" max="12290" width="11.42578125" style="78" customWidth="1"/>
    <col min="12291" max="12291" width="35.5703125" style="78" customWidth="1"/>
    <col min="12292" max="12296" width="9.42578125" style="78" customWidth="1"/>
    <col min="12297" max="12297" width="0" style="78" hidden="1" customWidth="1"/>
    <col min="12298" max="12298" width="9.140625" style="78"/>
    <col min="12299" max="12299" width="0" style="78" hidden="1" customWidth="1"/>
    <col min="12300" max="12300" width="9.140625" style="78"/>
    <col min="12301" max="12305" width="0" style="78" hidden="1" customWidth="1"/>
    <col min="12306" max="12544" width="9.140625" style="78"/>
    <col min="12545" max="12545" width="3.5703125" style="78" customWidth="1"/>
    <col min="12546" max="12546" width="11.42578125" style="78" customWidth="1"/>
    <col min="12547" max="12547" width="35.5703125" style="78" customWidth="1"/>
    <col min="12548" max="12552" width="9.42578125" style="78" customWidth="1"/>
    <col min="12553" max="12553" width="0" style="78" hidden="1" customWidth="1"/>
    <col min="12554" max="12554" width="9.140625" style="78"/>
    <col min="12555" max="12555" width="0" style="78" hidden="1" customWidth="1"/>
    <col min="12556" max="12556" width="9.140625" style="78"/>
    <col min="12557" max="12561" width="0" style="78" hidden="1" customWidth="1"/>
    <col min="12562" max="12800" width="9.140625" style="78"/>
    <col min="12801" max="12801" width="3.5703125" style="78" customWidth="1"/>
    <col min="12802" max="12802" width="11.42578125" style="78" customWidth="1"/>
    <col min="12803" max="12803" width="35.5703125" style="78" customWidth="1"/>
    <col min="12804" max="12808" width="9.42578125" style="78" customWidth="1"/>
    <col min="12809" max="12809" width="0" style="78" hidden="1" customWidth="1"/>
    <col min="12810" max="12810" width="9.140625" style="78"/>
    <col min="12811" max="12811" width="0" style="78" hidden="1" customWidth="1"/>
    <col min="12812" max="12812" width="9.140625" style="78"/>
    <col min="12813" max="12817" width="0" style="78" hidden="1" customWidth="1"/>
    <col min="12818" max="13056" width="9.140625" style="78"/>
    <col min="13057" max="13057" width="3.5703125" style="78" customWidth="1"/>
    <col min="13058" max="13058" width="11.42578125" style="78" customWidth="1"/>
    <col min="13059" max="13059" width="35.5703125" style="78" customWidth="1"/>
    <col min="13060" max="13064" width="9.42578125" style="78" customWidth="1"/>
    <col min="13065" max="13065" width="0" style="78" hidden="1" customWidth="1"/>
    <col min="13066" max="13066" width="9.140625" style="78"/>
    <col min="13067" max="13067" width="0" style="78" hidden="1" customWidth="1"/>
    <col min="13068" max="13068" width="9.140625" style="78"/>
    <col min="13069" max="13073" width="0" style="78" hidden="1" customWidth="1"/>
    <col min="13074" max="13312" width="9.140625" style="78"/>
    <col min="13313" max="13313" width="3.5703125" style="78" customWidth="1"/>
    <col min="13314" max="13314" width="11.42578125" style="78" customWidth="1"/>
    <col min="13315" max="13315" width="35.5703125" style="78" customWidth="1"/>
    <col min="13316" max="13320" width="9.42578125" style="78" customWidth="1"/>
    <col min="13321" max="13321" width="0" style="78" hidden="1" customWidth="1"/>
    <col min="13322" max="13322" width="9.140625" style="78"/>
    <col min="13323" max="13323" width="0" style="78" hidden="1" customWidth="1"/>
    <col min="13324" max="13324" width="9.140625" style="78"/>
    <col min="13325" max="13329" width="0" style="78" hidden="1" customWidth="1"/>
    <col min="13330" max="13568" width="9.140625" style="78"/>
    <col min="13569" max="13569" width="3.5703125" style="78" customWidth="1"/>
    <col min="13570" max="13570" width="11.42578125" style="78" customWidth="1"/>
    <col min="13571" max="13571" width="35.5703125" style="78" customWidth="1"/>
    <col min="13572" max="13576" width="9.42578125" style="78" customWidth="1"/>
    <col min="13577" max="13577" width="0" style="78" hidden="1" customWidth="1"/>
    <col min="13578" max="13578" width="9.140625" style="78"/>
    <col min="13579" max="13579" width="0" style="78" hidden="1" customWidth="1"/>
    <col min="13580" max="13580" width="9.140625" style="78"/>
    <col min="13581" max="13585" width="0" style="78" hidden="1" customWidth="1"/>
    <col min="13586" max="13824" width="9.140625" style="78"/>
    <col min="13825" max="13825" width="3.5703125" style="78" customWidth="1"/>
    <col min="13826" max="13826" width="11.42578125" style="78" customWidth="1"/>
    <col min="13827" max="13827" width="35.5703125" style="78" customWidth="1"/>
    <col min="13828" max="13832" width="9.42578125" style="78" customWidth="1"/>
    <col min="13833" max="13833" width="0" style="78" hidden="1" customWidth="1"/>
    <col min="13834" max="13834" width="9.140625" style="78"/>
    <col min="13835" max="13835" width="0" style="78" hidden="1" customWidth="1"/>
    <col min="13836" max="13836" width="9.140625" style="78"/>
    <col min="13837" max="13841" width="0" style="78" hidden="1" customWidth="1"/>
    <col min="13842" max="14080" width="9.140625" style="78"/>
    <col min="14081" max="14081" width="3.5703125" style="78" customWidth="1"/>
    <col min="14082" max="14082" width="11.42578125" style="78" customWidth="1"/>
    <col min="14083" max="14083" width="35.5703125" style="78" customWidth="1"/>
    <col min="14084" max="14088" width="9.42578125" style="78" customWidth="1"/>
    <col min="14089" max="14089" width="0" style="78" hidden="1" customWidth="1"/>
    <col min="14090" max="14090" width="9.140625" style="78"/>
    <col min="14091" max="14091" width="0" style="78" hidden="1" customWidth="1"/>
    <col min="14092" max="14092" width="9.140625" style="78"/>
    <col min="14093" max="14097" width="0" style="78" hidden="1" customWidth="1"/>
    <col min="14098" max="14336" width="9.140625" style="78"/>
    <col min="14337" max="14337" width="3.5703125" style="78" customWidth="1"/>
    <col min="14338" max="14338" width="11.42578125" style="78" customWidth="1"/>
    <col min="14339" max="14339" width="35.5703125" style="78" customWidth="1"/>
    <col min="14340" max="14344" width="9.42578125" style="78" customWidth="1"/>
    <col min="14345" max="14345" width="0" style="78" hidden="1" customWidth="1"/>
    <col min="14346" max="14346" width="9.140625" style="78"/>
    <col min="14347" max="14347" width="0" style="78" hidden="1" customWidth="1"/>
    <col min="14348" max="14348" width="9.140625" style="78"/>
    <col min="14349" max="14353" width="0" style="78" hidden="1" customWidth="1"/>
    <col min="14354" max="14592" width="9.140625" style="78"/>
    <col min="14593" max="14593" width="3.5703125" style="78" customWidth="1"/>
    <col min="14594" max="14594" width="11.42578125" style="78" customWidth="1"/>
    <col min="14595" max="14595" width="35.5703125" style="78" customWidth="1"/>
    <col min="14596" max="14600" width="9.42578125" style="78" customWidth="1"/>
    <col min="14601" max="14601" width="0" style="78" hidden="1" customWidth="1"/>
    <col min="14602" max="14602" width="9.140625" style="78"/>
    <col min="14603" max="14603" width="0" style="78" hidden="1" customWidth="1"/>
    <col min="14604" max="14604" width="9.140625" style="78"/>
    <col min="14605" max="14609" width="0" style="78" hidden="1" customWidth="1"/>
    <col min="14610" max="14848" width="9.140625" style="78"/>
    <col min="14849" max="14849" width="3.5703125" style="78" customWidth="1"/>
    <col min="14850" max="14850" width="11.42578125" style="78" customWidth="1"/>
    <col min="14851" max="14851" width="35.5703125" style="78" customWidth="1"/>
    <col min="14852" max="14856" width="9.42578125" style="78" customWidth="1"/>
    <col min="14857" max="14857" width="0" style="78" hidden="1" customWidth="1"/>
    <col min="14858" max="14858" width="9.140625" style="78"/>
    <col min="14859" max="14859" width="0" style="78" hidden="1" customWidth="1"/>
    <col min="14860" max="14860" width="9.140625" style="78"/>
    <col min="14861" max="14865" width="0" style="78" hidden="1" customWidth="1"/>
    <col min="14866" max="15104" width="9.140625" style="78"/>
    <col min="15105" max="15105" width="3.5703125" style="78" customWidth="1"/>
    <col min="15106" max="15106" width="11.42578125" style="78" customWidth="1"/>
    <col min="15107" max="15107" width="35.5703125" style="78" customWidth="1"/>
    <col min="15108" max="15112" width="9.42578125" style="78" customWidth="1"/>
    <col min="15113" max="15113" width="0" style="78" hidden="1" customWidth="1"/>
    <col min="15114" max="15114" width="9.140625" style="78"/>
    <col min="15115" max="15115" width="0" style="78" hidden="1" customWidth="1"/>
    <col min="15116" max="15116" width="9.140625" style="78"/>
    <col min="15117" max="15121" width="0" style="78" hidden="1" customWidth="1"/>
    <col min="15122" max="15360" width="9.140625" style="78"/>
    <col min="15361" max="15361" width="3.5703125" style="78" customWidth="1"/>
    <col min="15362" max="15362" width="11.42578125" style="78" customWidth="1"/>
    <col min="15363" max="15363" width="35.5703125" style="78" customWidth="1"/>
    <col min="15364" max="15368" width="9.42578125" style="78" customWidth="1"/>
    <col min="15369" max="15369" width="0" style="78" hidden="1" customWidth="1"/>
    <col min="15370" max="15370" width="9.140625" style="78"/>
    <col min="15371" max="15371" width="0" style="78" hidden="1" customWidth="1"/>
    <col min="15372" max="15372" width="9.140625" style="78"/>
    <col min="15373" max="15377" width="0" style="78" hidden="1" customWidth="1"/>
    <col min="15378" max="15616" width="9.140625" style="78"/>
    <col min="15617" max="15617" width="3.5703125" style="78" customWidth="1"/>
    <col min="15618" max="15618" width="11.42578125" style="78" customWidth="1"/>
    <col min="15619" max="15619" width="35.5703125" style="78" customWidth="1"/>
    <col min="15620" max="15624" width="9.42578125" style="78" customWidth="1"/>
    <col min="15625" max="15625" width="0" style="78" hidden="1" customWidth="1"/>
    <col min="15626" max="15626" width="9.140625" style="78"/>
    <col min="15627" max="15627" width="0" style="78" hidden="1" customWidth="1"/>
    <col min="15628" max="15628" width="9.140625" style="78"/>
    <col min="15629" max="15633" width="0" style="78" hidden="1" customWidth="1"/>
    <col min="15634" max="15872" width="9.140625" style="78"/>
    <col min="15873" max="15873" width="3.5703125" style="78" customWidth="1"/>
    <col min="15874" max="15874" width="11.42578125" style="78" customWidth="1"/>
    <col min="15875" max="15875" width="35.5703125" style="78" customWidth="1"/>
    <col min="15876" max="15880" width="9.42578125" style="78" customWidth="1"/>
    <col min="15881" max="15881" width="0" style="78" hidden="1" customWidth="1"/>
    <col min="15882" max="15882" width="9.140625" style="78"/>
    <col min="15883" max="15883" width="0" style="78" hidden="1" customWidth="1"/>
    <col min="15884" max="15884" width="9.140625" style="78"/>
    <col min="15885" max="15889" width="0" style="78" hidden="1" customWidth="1"/>
    <col min="15890" max="16128" width="9.140625" style="78"/>
    <col min="16129" max="16129" width="3.5703125" style="78" customWidth="1"/>
    <col min="16130" max="16130" width="11.42578125" style="78" customWidth="1"/>
    <col min="16131" max="16131" width="35.5703125" style="78" customWidth="1"/>
    <col min="16132" max="16136" width="9.42578125" style="78" customWidth="1"/>
    <col min="16137" max="16137" width="0" style="78" hidden="1" customWidth="1"/>
    <col min="16138" max="16138" width="9.140625" style="78"/>
    <col min="16139" max="16139" width="0" style="78" hidden="1" customWidth="1"/>
    <col min="16140" max="16140" width="9.140625" style="78"/>
    <col min="16141" max="16145" width="0" style="78" hidden="1" customWidth="1"/>
    <col min="16146" max="16384" width="9.140625" style="78"/>
  </cols>
  <sheetData>
    <row r="1" spans="1:20" s="56" customFormat="1" ht="12">
      <c r="A1" s="280" t="s">
        <v>127</v>
      </c>
      <c r="B1" s="280"/>
      <c r="C1" s="280"/>
      <c r="D1" s="280"/>
      <c r="E1" s="280"/>
      <c r="F1" s="280"/>
      <c r="G1" s="280"/>
      <c r="H1" s="280"/>
      <c r="R1" s="57"/>
      <c r="S1" s="58"/>
      <c r="T1" s="59"/>
    </row>
    <row r="2" spans="1:20" s="60" customFormat="1" ht="23.45" customHeight="1">
      <c r="A2" s="267" t="s">
        <v>292</v>
      </c>
      <c r="B2" s="267"/>
      <c r="C2" s="267"/>
      <c r="D2" s="267"/>
      <c r="E2" s="267"/>
      <c r="F2" s="267"/>
      <c r="G2" s="267"/>
      <c r="H2" s="267"/>
      <c r="R2" s="61"/>
      <c r="S2" s="62"/>
      <c r="T2" s="63"/>
    </row>
    <row r="3" spans="1:20" s="65" customFormat="1" ht="18" customHeight="1">
      <c r="A3" s="268" t="str">
        <f>CONCATENATE("Сводный сметный расчет в сумме: ",FIXED(H74,I20)," тыс.руб.")</f>
        <v>Сводный сметный расчет в сумме: 1 032,427 тыс.руб.</v>
      </c>
      <c r="B3" s="268"/>
      <c r="C3" s="268"/>
      <c r="D3" s="268"/>
      <c r="E3" s="268"/>
      <c r="F3" s="268"/>
      <c r="G3" s="268"/>
      <c r="H3" s="268"/>
      <c r="R3" s="57"/>
      <c r="S3" s="58"/>
      <c r="T3" s="59"/>
    </row>
    <row r="4" spans="1:20" s="66" customFormat="1" ht="19.149999999999999" customHeight="1">
      <c r="A4" s="268" t="str">
        <f>CONCATENATE("В том числе возвратных сумм: ",FIXED(H75,I20)," тыс.руб.")</f>
        <v>В том числе возвратных сумм: 0,000 тыс.руб.</v>
      </c>
      <c r="B4" s="268"/>
      <c r="C4" s="268"/>
      <c r="D4" s="268"/>
      <c r="E4" s="268"/>
      <c r="F4" s="268"/>
      <c r="G4" s="268"/>
      <c r="H4" s="268"/>
      <c r="R4" s="61"/>
      <c r="S4" s="62"/>
      <c r="T4" s="63"/>
    </row>
    <row r="5" spans="1:20" s="65" customFormat="1" ht="15" hidden="1">
      <c r="A5" s="67" t="s">
        <v>128</v>
      </c>
      <c r="B5" s="68"/>
      <c r="C5" s="68"/>
      <c r="D5" s="69"/>
      <c r="F5" s="70"/>
      <c r="G5" s="71"/>
      <c r="R5" s="57"/>
      <c r="S5" s="58"/>
      <c r="T5" s="59"/>
    </row>
    <row r="6" spans="1:20" s="66" customFormat="1" ht="15.6" hidden="1" customHeight="1">
      <c r="A6" s="72"/>
      <c r="B6" s="73"/>
      <c r="C6" s="72" t="s">
        <v>129</v>
      </c>
      <c r="D6" s="74"/>
      <c r="F6" s="75"/>
      <c r="G6" s="75"/>
      <c r="R6" s="61"/>
      <c r="S6" s="62"/>
      <c r="T6" s="63"/>
    </row>
    <row r="7" spans="1:20" s="65" customFormat="1" ht="15" hidden="1">
      <c r="A7" s="76" t="s">
        <v>130</v>
      </c>
      <c r="B7" s="77"/>
      <c r="C7" s="77"/>
      <c r="D7" s="69"/>
      <c r="F7" s="70"/>
      <c r="G7" s="71"/>
      <c r="R7" s="57"/>
      <c r="S7" s="58"/>
      <c r="T7" s="59"/>
    </row>
    <row r="8" spans="1:20" s="65" customFormat="1">
      <c r="A8" s="65" t="s">
        <v>131</v>
      </c>
      <c r="R8" s="57"/>
      <c r="S8" s="58"/>
      <c r="T8" s="59"/>
    </row>
    <row r="9" spans="1:20">
      <c r="B9" s="281" t="s">
        <v>132</v>
      </c>
      <c r="C9" s="281"/>
      <c r="D9" s="281"/>
      <c r="E9" s="281"/>
      <c r="F9" s="79"/>
      <c r="G9" s="79"/>
      <c r="R9" s="57"/>
      <c r="S9" s="58"/>
      <c r="T9" s="59"/>
    </row>
    <row r="10" spans="1:20" s="80" customFormat="1" ht="17.45" customHeight="1">
      <c r="A10" s="282" t="s">
        <v>133</v>
      </c>
      <c r="B10" s="283"/>
      <c r="C10" s="283"/>
      <c r="D10" s="283"/>
      <c r="E10" s="283"/>
      <c r="F10" s="283"/>
      <c r="G10" s="283"/>
      <c r="H10" s="283"/>
      <c r="R10" s="81"/>
      <c r="S10" s="82"/>
      <c r="T10" s="83"/>
    </row>
    <row r="11" spans="1:20" ht="15.75" hidden="1">
      <c r="A11" s="284" t="s">
        <v>134</v>
      </c>
      <c r="B11" s="285"/>
      <c r="C11" s="285"/>
      <c r="D11" s="285"/>
      <c r="E11" s="285"/>
      <c r="F11" s="285"/>
      <c r="G11" s="285"/>
      <c r="H11" s="285"/>
      <c r="I11" s="84"/>
      <c r="R11" s="57"/>
      <c r="S11" s="58"/>
      <c r="T11" s="59"/>
    </row>
    <row r="12" spans="1:20" s="80" customFormat="1" ht="3" customHeight="1">
      <c r="B12" s="85"/>
      <c r="R12" s="81"/>
      <c r="S12" s="82"/>
      <c r="T12" s="83"/>
    </row>
    <row r="13" spans="1:20" s="88" customFormat="1" ht="12" hidden="1">
      <c r="A13" s="64" t="s">
        <v>135</v>
      </c>
      <c r="B13" s="64"/>
      <c r="C13" s="64"/>
      <c r="D13" s="86" t="e">
        <f>[10]ТС!#REF!</f>
        <v>#REF!</v>
      </c>
      <c r="E13" s="87"/>
      <c r="F13" s="87"/>
      <c r="G13" s="87"/>
      <c r="H13" s="87"/>
      <c r="R13" s="89"/>
      <c r="S13" s="90"/>
      <c r="T13" s="91"/>
    </row>
    <row r="14" spans="1:20" s="88" customFormat="1" ht="16.5" hidden="1" customHeight="1">
      <c r="A14" s="86" t="s">
        <v>136</v>
      </c>
      <c r="B14" s="86"/>
      <c r="C14" s="86"/>
      <c r="D14" s="86" t="s">
        <v>137</v>
      </c>
      <c r="E14" s="87"/>
      <c r="F14" s="87"/>
      <c r="G14" s="87"/>
      <c r="H14" s="87"/>
      <c r="I14" s="92" t="str">
        <f>A14</f>
        <v xml:space="preserve">Вид работ: </v>
      </c>
      <c r="T14" s="86"/>
    </row>
    <row r="15" spans="1:20" s="88" customFormat="1" ht="53.25" customHeight="1">
      <c r="A15" s="286" t="s">
        <v>138</v>
      </c>
      <c r="B15" s="286"/>
      <c r="C15" s="287" t="str">
        <f>[2]ПЗ!A4</f>
        <v>Ремонт ул.Тупик от ул.Ватутина до ул.Набережной в ст-це Старонижестеблиевской.</v>
      </c>
      <c r="D15" s="288"/>
      <c r="E15" s="288"/>
      <c r="F15" s="288"/>
      <c r="G15" s="288"/>
      <c r="H15" s="288"/>
      <c r="I15" s="92" t="str">
        <f>A15</f>
        <v xml:space="preserve">Объект: </v>
      </c>
      <c r="T15" s="86"/>
    </row>
    <row r="16" spans="1:20" s="96" customFormat="1" ht="12" customHeight="1">
      <c r="A16" s="93"/>
      <c r="B16" s="94"/>
      <c r="C16" s="94"/>
      <c r="D16" s="94"/>
      <c r="E16" s="94"/>
      <c r="F16" s="94"/>
      <c r="G16" s="94"/>
      <c r="H16" s="94"/>
      <c r="I16" s="95"/>
      <c r="T16" s="97"/>
    </row>
    <row r="17" spans="1:20" ht="12.75">
      <c r="A17" s="98" t="s">
        <v>139</v>
      </c>
      <c r="B17" s="99"/>
      <c r="C17" s="100"/>
      <c r="D17" s="101"/>
      <c r="E17" s="100"/>
    </row>
    <row r="18" spans="1:20" s="96" customFormat="1" ht="0.75" customHeight="1" thickBot="1">
      <c r="B18" s="103"/>
      <c r="C18" s="104"/>
      <c r="D18" s="104"/>
      <c r="E18" s="104"/>
      <c r="T18" s="97"/>
    </row>
    <row r="19" spans="1:20" s="105" customFormat="1" ht="12.75">
      <c r="A19" s="269" t="s">
        <v>140</v>
      </c>
      <c r="B19" s="271" t="s">
        <v>141</v>
      </c>
      <c r="C19" s="271" t="s">
        <v>142</v>
      </c>
      <c r="D19" s="274" t="s">
        <v>143</v>
      </c>
      <c r="E19" s="275"/>
      <c r="F19" s="275"/>
      <c r="G19" s="276"/>
      <c r="H19" s="277" t="s">
        <v>144</v>
      </c>
      <c r="T19" s="106"/>
    </row>
    <row r="20" spans="1:20" s="105" customFormat="1" ht="34.5" thickBot="1">
      <c r="A20" s="270"/>
      <c r="B20" s="272"/>
      <c r="C20" s="273"/>
      <c r="D20" s="107" t="s">
        <v>145</v>
      </c>
      <c r="E20" s="107" t="s">
        <v>146</v>
      </c>
      <c r="F20" s="108" t="s">
        <v>147</v>
      </c>
      <c r="G20" s="109" t="s">
        <v>148</v>
      </c>
      <c r="H20" s="278"/>
      <c r="I20" s="105">
        <v>3</v>
      </c>
      <c r="T20" s="106"/>
    </row>
    <row r="21" spans="1:20" ht="12" thickBot="1">
      <c r="A21" s="110">
        <v>1</v>
      </c>
      <c r="B21" s="111">
        <v>2</v>
      </c>
      <c r="C21" s="112">
        <v>3</v>
      </c>
      <c r="D21" s="111">
        <v>4</v>
      </c>
      <c r="E21" s="112">
        <v>5</v>
      </c>
      <c r="F21" s="111">
        <v>6</v>
      </c>
      <c r="G21" s="112">
        <v>7</v>
      </c>
      <c r="H21" s="113">
        <v>8</v>
      </c>
    </row>
    <row r="22" spans="1:20" s="106" customFormat="1" ht="21" hidden="1">
      <c r="A22" s="114">
        <v>1</v>
      </c>
      <c r="B22" s="115"/>
      <c r="C22" s="116" t="s">
        <v>149</v>
      </c>
      <c r="D22" s="117">
        <f>IF(SUM(D23:D25)=0,0,SUBTOTAL(9,D23:D25))</f>
        <v>0</v>
      </c>
      <c r="E22" s="117">
        <f>IF(SUM(E23:E25)=0,0,SUBTOTAL(9,E23:E25))</f>
        <v>0</v>
      </c>
      <c r="F22" s="117">
        <f>IF(SUM(F23:F25)=0,0,SUBTOTAL(9,F23:F25))</f>
        <v>0</v>
      </c>
      <c r="G22" s="117">
        <f>IF(SUM(G23:G25)=0,0,SUBTOTAL(9,G23:G25))</f>
        <v>0</v>
      </c>
      <c r="H22" s="118">
        <f>IF(SUM(D22:G22)=0,0,SUM(D22:G22))</f>
        <v>0</v>
      </c>
      <c r="J22" s="106" t="b">
        <f>H22=K22</f>
        <v>1</v>
      </c>
      <c r="K22" s="119">
        <f>IF(SUM(H23:H25)=0,0,SUM(H23:H25))</f>
        <v>0</v>
      </c>
    </row>
    <row r="23" spans="1:20" s="106" customFormat="1" ht="11.25" hidden="1" customHeight="1" outlineLevel="1">
      <c r="A23" s="120" t="s">
        <v>150</v>
      </c>
      <c r="B23" s="120"/>
      <c r="C23" s="121"/>
      <c r="D23" s="122"/>
      <c r="E23" s="122"/>
      <c r="F23" s="122"/>
      <c r="G23" s="122"/>
      <c r="H23" s="123">
        <f>IF(SUM(D23:G23)=0,0,SUBTOTAL(9,D23:G23))</f>
        <v>0</v>
      </c>
    </row>
    <row r="24" spans="1:20" s="106" customFormat="1" ht="11.25" hidden="1" customHeight="1" outlineLevel="1">
      <c r="A24" s="120" t="s">
        <v>151</v>
      </c>
      <c r="B24" s="120"/>
      <c r="C24" s="121"/>
      <c r="D24" s="122"/>
      <c r="E24" s="122"/>
      <c r="F24" s="122"/>
      <c r="G24" s="122"/>
      <c r="H24" s="123">
        <f>IF(SUM(D24:G24)=0,0,SUBTOTAL(9,D24:G24))</f>
        <v>0</v>
      </c>
    </row>
    <row r="25" spans="1:20" s="106" customFormat="1" ht="11.25" hidden="1" customHeight="1" outlineLevel="1">
      <c r="A25" s="124" t="s">
        <v>152</v>
      </c>
      <c r="B25" s="124"/>
      <c r="C25" s="125"/>
      <c r="D25" s="126"/>
      <c r="E25" s="126"/>
      <c r="F25" s="126"/>
      <c r="G25" s="126"/>
      <c r="H25" s="123">
        <f>IF(SUM(D25:G25)=0,0,SUBTOTAL(9,D25:G25))</f>
        <v>0</v>
      </c>
    </row>
    <row r="26" spans="1:20" s="132" customFormat="1" hidden="1">
      <c r="A26" s="127">
        <v>2</v>
      </c>
      <c r="B26" s="128"/>
      <c r="C26" s="129" t="s">
        <v>153</v>
      </c>
      <c r="D26" s="130">
        <f>IF(SUM(D27:D29)=0,0,SUBTOTAL(9,D27:D29))</f>
        <v>0</v>
      </c>
      <c r="E26" s="130">
        <f>IF(SUM(E27:E29)=0,0,SUBTOTAL(9,E27:E29))</f>
        <v>0</v>
      </c>
      <c r="F26" s="130">
        <f>IF(SUM(F27:F29)=0,0,SUBTOTAL(9,F27:F29))</f>
        <v>0</v>
      </c>
      <c r="G26" s="130">
        <f>IF(SUM(G27:G29)=0,0,SUBTOTAL(9,G27:G29))</f>
        <v>0</v>
      </c>
      <c r="H26" s="131">
        <f>IF(SUM(D26:G26)=0,0,SUM(D26:G26))</f>
        <v>0</v>
      </c>
      <c r="J26" s="106" t="b">
        <f>H26=K26</f>
        <v>1</v>
      </c>
      <c r="K26" s="119">
        <f>IF(SUM(H27:H29)=0,0,SUM(H27:H29))</f>
        <v>0</v>
      </c>
    </row>
    <row r="27" spans="1:20" s="132" customFormat="1" ht="11.25" hidden="1" customHeight="1" outlineLevel="1">
      <c r="A27" s="133" t="s">
        <v>154</v>
      </c>
      <c r="B27" s="133" t="s">
        <v>155</v>
      </c>
      <c r="C27" s="134" t="s">
        <v>156</v>
      </c>
      <c r="D27" s="123"/>
      <c r="E27" s="123"/>
      <c r="F27" s="123"/>
      <c r="G27" s="123"/>
      <c r="H27" s="123">
        <f>IF(SUM(D27:G27)=0,0,SUBTOTAL(9,D27:G27))</f>
        <v>0</v>
      </c>
    </row>
    <row r="28" spans="1:20" s="132" customFormat="1" ht="11.25" hidden="1" customHeight="1" outlineLevel="1">
      <c r="A28" s="135" t="s">
        <v>157</v>
      </c>
      <c r="B28" s="135"/>
      <c r="C28" s="136"/>
      <c r="D28" s="137"/>
      <c r="E28" s="137"/>
      <c r="F28" s="137"/>
      <c r="G28" s="137"/>
      <c r="H28" s="123">
        <f>IF(SUM(D28:G28)=0,0,SUBTOTAL(9,D28:G28))</f>
        <v>0</v>
      </c>
    </row>
    <row r="29" spans="1:20" s="132" customFormat="1" ht="11.25" hidden="1" customHeight="1" outlineLevel="1">
      <c r="A29" s="138" t="s">
        <v>158</v>
      </c>
      <c r="B29" s="138"/>
      <c r="C29" s="139"/>
      <c r="D29" s="140"/>
      <c r="E29" s="140"/>
      <c r="F29" s="140"/>
      <c r="G29" s="140"/>
      <c r="H29" s="123">
        <f>IF(SUM(D29:G29)=0,0,SUBTOTAL(9,D29:G29))</f>
        <v>0</v>
      </c>
    </row>
    <row r="30" spans="1:20" s="132" customFormat="1" hidden="1">
      <c r="A30" s="127">
        <v>3</v>
      </c>
      <c r="B30" s="128"/>
      <c r="C30" s="129" t="s">
        <v>159</v>
      </c>
      <c r="D30" s="130">
        <f>IF(SUM(D31:D33)=0,0,SUBTOTAL(9,D31:D33))</f>
        <v>0</v>
      </c>
      <c r="E30" s="130">
        <f>IF(SUM(E31:E33)=0,0,SUBTOTAL(9,E31:E33))</f>
        <v>0</v>
      </c>
      <c r="F30" s="130">
        <f>IF(SUM(F31:F33)=0,0,SUBTOTAL(9,F31:F33))</f>
        <v>0</v>
      </c>
      <c r="G30" s="130">
        <f>IF(SUM(G31:G33)=0,0,SUBTOTAL(9,G31:G33))</f>
        <v>0</v>
      </c>
      <c r="H30" s="131">
        <f>IF(SUM(D30:G30)=0,0,SUM(D30:G30))</f>
        <v>0</v>
      </c>
      <c r="J30" s="106" t="b">
        <f>H30=K30</f>
        <v>1</v>
      </c>
      <c r="K30" s="119">
        <f>IF(SUM(H31:H33)=0,0,SUM(H31:H33))</f>
        <v>0</v>
      </c>
    </row>
    <row r="31" spans="1:20" s="132" customFormat="1" ht="11.25" hidden="1" customHeight="1" outlineLevel="1">
      <c r="A31" s="133" t="s">
        <v>160</v>
      </c>
      <c r="B31" s="133"/>
      <c r="C31" s="134"/>
      <c r="D31" s="123"/>
      <c r="E31" s="123"/>
      <c r="F31" s="123"/>
      <c r="G31" s="123"/>
      <c r="H31" s="123">
        <f>IF(SUM(D31:G31)=0,0,SUBTOTAL(9,D31:G31))</f>
        <v>0</v>
      </c>
    </row>
    <row r="32" spans="1:20" s="132" customFormat="1" ht="11.25" hidden="1" customHeight="1" outlineLevel="1">
      <c r="A32" s="135" t="s">
        <v>161</v>
      </c>
      <c r="B32" s="135"/>
      <c r="C32" s="136"/>
      <c r="D32" s="137"/>
      <c r="E32" s="137"/>
      <c r="F32" s="137"/>
      <c r="G32" s="137"/>
      <c r="H32" s="123">
        <f>IF(SUM(D32:G32)=0,0,SUBTOTAL(9,D32:G32))</f>
        <v>0</v>
      </c>
    </row>
    <row r="33" spans="1:11" s="132" customFormat="1" ht="11.25" hidden="1" customHeight="1" outlineLevel="1">
      <c r="A33" s="138" t="s">
        <v>162</v>
      </c>
      <c r="B33" s="138"/>
      <c r="C33" s="139"/>
      <c r="D33" s="140"/>
      <c r="E33" s="140"/>
      <c r="F33" s="140"/>
      <c r="G33" s="140"/>
      <c r="H33" s="123">
        <f>IF(SUM(D33:G33)=0,0,SUBTOTAL(9,D33:G33))</f>
        <v>0</v>
      </c>
    </row>
    <row r="34" spans="1:11" s="132" customFormat="1" collapsed="1">
      <c r="A34" s="127" t="s">
        <v>163</v>
      </c>
      <c r="B34" s="128"/>
      <c r="C34" s="129" t="s">
        <v>164</v>
      </c>
      <c r="D34" s="130">
        <f>IF(SUM(D35:D37)=0,0,SUBTOTAL(9,D35:D37))</f>
        <v>815.55100000000004</v>
      </c>
      <c r="E34" s="130">
        <f>IF(SUM(E35:E37)=0,0,SUBTOTAL(9,E35:E37))</f>
        <v>0</v>
      </c>
      <c r="F34" s="130">
        <f>IF(SUM(F35:F37)=0,0,SUBTOTAL(9,F35:F37))</f>
        <v>0</v>
      </c>
      <c r="G34" s="130">
        <f>IF(SUM(G35:G37)=0,0,SUBTOTAL(9,G35:G37))</f>
        <v>0</v>
      </c>
      <c r="H34" s="131">
        <f>IF(SUM(D34:G34)=0,0,SUM(D34:G34))</f>
        <v>815.55100000000004</v>
      </c>
      <c r="J34" s="106" t="b">
        <f>H34=K34</f>
        <v>1</v>
      </c>
      <c r="K34" s="119">
        <f>IF(SUM(H35:H37)=0,0,SUM(H35:H37))</f>
        <v>815.55100000000004</v>
      </c>
    </row>
    <row r="35" spans="1:11" s="132" customFormat="1" ht="12" outlineLevel="1" thickBot="1">
      <c r="A35" s="133" t="s">
        <v>150</v>
      </c>
      <c r="B35" s="133" t="s">
        <v>165</v>
      </c>
      <c r="C35" s="134" t="s">
        <v>166</v>
      </c>
      <c r="D35" s="123">
        <f>[2]ССР!D31</f>
        <v>815.55100000000004</v>
      </c>
      <c r="E35" s="123"/>
      <c r="F35" s="123"/>
      <c r="G35" s="123"/>
      <c r="H35" s="123">
        <f>IF(SUM(D35:G35)=0,0,SUBTOTAL(9,D35:G35))</f>
        <v>815.55100000000004</v>
      </c>
      <c r="J35" s="106"/>
    </row>
    <row r="36" spans="1:11" s="132" customFormat="1" ht="12" hidden="1" outlineLevel="1" thickBot="1">
      <c r="A36" s="135" t="s">
        <v>167</v>
      </c>
      <c r="B36" s="135"/>
      <c r="C36" s="136"/>
      <c r="D36" s="137"/>
      <c r="E36" s="137"/>
      <c r="F36" s="137"/>
      <c r="G36" s="137"/>
      <c r="H36" s="123">
        <f>IF(SUM(D36:G36)=0,0,SUBTOTAL(9,D36:G36))</f>
        <v>0</v>
      </c>
      <c r="J36" s="106"/>
    </row>
    <row r="37" spans="1:11" s="132" customFormat="1" ht="12" hidden="1" outlineLevel="1" thickBot="1">
      <c r="A37" s="138" t="s">
        <v>168</v>
      </c>
      <c r="B37" s="138"/>
      <c r="C37" s="139"/>
      <c r="D37" s="140"/>
      <c r="E37" s="140"/>
      <c r="F37" s="140"/>
      <c r="G37" s="140"/>
      <c r="H37" s="123">
        <f>IF(SUM(D37:G37)=0,0,SUBTOTAL(9,D37:G37))</f>
        <v>0</v>
      </c>
      <c r="J37" s="106"/>
    </row>
    <row r="38" spans="1:11" s="132" customFormat="1" ht="21.75" hidden="1" collapsed="1" thickBot="1">
      <c r="A38" s="127">
        <v>5</v>
      </c>
      <c r="B38" s="128"/>
      <c r="C38" s="129" t="s">
        <v>169</v>
      </c>
      <c r="D38" s="130">
        <f>IF(SUM(D39:D41)=0,0,SUBTOTAL(9,D39:D41))</f>
        <v>0</v>
      </c>
      <c r="E38" s="130">
        <f>IF(SUM(E39:E41)=0,0,SUBTOTAL(9,E39:E41))</f>
        <v>0</v>
      </c>
      <c r="F38" s="130">
        <f>IF(SUM(F39:F41)=0,0,SUBTOTAL(9,F39:F41))</f>
        <v>0</v>
      </c>
      <c r="G38" s="130">
        <f>IF(SUM(G39:G41)=0,0,SUBTOTAL(9,G39:G41))</f>
        <v>0</v>
      </c>
      <c r="H38" s="131">
        <f>IF(SUM(D38:G38)=0,0,SUM(D38:G38))</f>
        <v>0</v>
      </c>
      <c r="J38" s="106" t="b">
        <f>H38=K38</f>
        <v>1</v>
      </c>
      <c r="K38" s="119">
        <f>IF(SUM(H39:H41)=0,0,SUM(H39:H41))</f>
        <v>0</v>
      </c>
    </row>
    <row r="39" spans="1:11" s="132" customFormat="1" ht="11.25" hidden="1" customHeight="1" outlineLevel="1">
      <c r="A39" s="133" t="s">
        <v>170</v>
      </c>
      <c r="B39" s="133"/>
      <c r="C39" s="134"/>
      <c r="D39" s="123"/>
      <c r="E39" s="123"/>
      <c r="F39" s="123"/>
      <c r="G39" s="123"/>
      <c r="H39" s="123">
        <f>IF(SUM(D39:G39)=0,0,SUBTOTAL(9,D39:G39))</f>
        <v>0</v>
      </c>
      <c r="J39" s="106"/>
    </row>
    <row r="40" spans="1:11" s="132" customFormat="1" ht="11.25" hidden="1" customHeight="1" outlineLevel="1">
      <c r="A40" s="135" t="s">
        <v>171</v>
      </c>
      <c r="B40" s="135"/>
      <c r="C40" s="136"/>
      <c r="D40" s="137"/>
      <c r="E40" s="137"/>
      <c r="F40" s="137"/>
      <c r="G40" s="137"/>
      <c r="H40" s="123">
        <f>IF(SUM(D40:G40)=0,0,SUBTOTAL(9,D40:G40))</f>
        <v>0</v>
      </c>
      <c r="J40" s="106"/>
    </row>
    <row r="41" spans="1:11" s="132" customFormat="1" ht="11.25" hidden="1" customHeight="1" outlineLevel="1">
      <c r="A41" s="138" t="s">
        <v>172</v>
      </c>
      <c r="B41" s="138"/>
      <c r="C41" s="139"/>
      <c r="D41" s="140"/>
      <c r="E41" s="140"/>
      <c r="F41" s="140"/>
      <c r="G41" s="140"/>
      <c r="H41" s="123">
        <f>IF(SUM(D41:G41)=0,0,SUBTOTAL(9,D41:G41))</f>
        <v>0</v>
      </c>
      <c r="J41" s="106"/>
    </row>
    <row r="42" spans="1:11" s="132" customFormat="1" ht="12" hidden="1" thickBot="1">
      <c r="A42" s="127">
        <v>6</v>
      </c>
      <c r="B42" s="128"/>
      <c r="C42" s="129" t="s">
        <v>173</v>
      </c>
      <c r="D42" s="130">
        <f>IF(SUM(D43:D45)=0,0,SUBTOTAL(9,D43:D45))</f>
        <v>0</v>
      </c>
      <c r="E42" s="130">
        <f>IF(SUM(E43:E45)=0,0,SUBTOTAL(9,E43:E45))</f>
        <v>0</v>
      </c>
      <c r="F42" s="130">
        <f>IF(SUM(F43:F45)=0,0,SUBTOTAL(9,F43:F45))</f>
        <v>0</v>
      </c>
      <c r="G42" s="130">
        <f>IF(SUM(G43:G45)=0,0,SUBTOTAL(9,G43:G45))</f>
        <v>0</v>
      </c>
      <c r="H42" s="131">
        <f>IF(SUM(D42:G42)=0,0,SUM(D42:G42))</f>
        <v>0</v>
      </c>
      <c r="J42" s="106" t="b">
        <f>H42=K42</f>
        <v>1</v>
      </c>
      <c r="K42" s="119">
        <f>IF(SUM(H43:H45)=0,0,SUM(H43:H45))</f>
        <v>0</v>
      </c>
    </row>
    <row r="43" spans="1:11" s="132" customFormat="1" ht="11.25" hidden="1" customHeight="1" outlineLevel="1">
      <c r="A43" s="141" t="s">
        <v>174</v>
      </c>
      <c r="B43" s="141"/>
      <c r="C43" s="142" t="s">
        <v>175</v>
      </c>
      <c r="D43" s="143"/>
      <c r="E43" s="143"/>
      <c r="F43" s="143"/>
      <c r="G43" s="143"/>
      <c r="H43" s="123">
        <f>IF(SUM(D43:G43)=0,0,SUBTOTAL(9,D43:G43))</f>
        <v>0</v>
      </c>
      <c r="J43" s="106"/>
    </row>
    <row r="44" spans="1:11" s="132" customFormat="1" ht="11.25" hidden="1" customHeight="1" outlineLevel="1">
      <c r="A44" s="138" t="s">
        <v>176</v>
      </c>
      <c r="B44" s="138"/>
      <c r="C44" s="139"/>
      <c r="D44" s="140"/>
      <c r="E44" s="140"/>
      <c r="F44" s="140"/>
      <c r="G44" s="140"/>
      <c r="H44" s="123">
        <f>IF(SUM(D44:G44)=0,0,SUBTOTAL(9,D44:G44))</f>
        <v>0</v>
      </c>
      <c r="J44" s="106"/>
    </row>
    <row r="45" spans="1:11" s="132" customFormat="1" ht="11.25" hidden="1" customHeight="1" outlineLevel="1">
      <c r="A45" s="138" t="s">
        <v>177</v>
      </c>
      <c r="B45" s="138"/>
      <c r="C45" s="139"/>
      <c r="D45" s="140"/>
      <c r="E45" s="140"/>
      <c r="F45" s="140"/>
      <c r="G45" s="140"/>
      <c r="H45" s="123">
        <f>IF(SUM(D45:G45)=0,0,SUBTOTAL(9,D45:G45))</f>
        <v>0</v>
      </c>
      <c r="J45" s="106"/>
    </row>
    <row r="46" spans="1:11" s="132" customFormat="1" ht="12" hidden="1" thickBot="1">
      <c r="A46" s="127">
        <v>7</v>
      </c>
      <c r="B46" s="128"/>
      <c r="C46" s="129" t="s">
        <v>178</v>
      </c>
      <c r="D46" s="130">
        <f>IF(SUM(D47:D49)=0,0,SUBTOTAL(9,D47:D49))</f>
        <v>0</v>
      </c>
      <c r="E46" s="130">
        <f>IF(SUM(E47:E49)=0,0,SUBTOTAL(9,E47:E49))</f>
        <v>0</v>
      </c>
      <c r="F46" s="130">
        <f>IF(SUM(F47:F49)=0,0,SUBTOTAL(9,F47:F49))</f>
        <v>0</v>
      </c>
      <c r="G46" s="130">
        <f>IF(SUM(G47:G49)=0,0,SUBTOTAL(9,G47:G49))</f>
        <v>0</v>
      </c>
      <c r="H46" s="131">
        <f>IF(SUM(D46:G46)=0,0,SUM(D46:G46))</f>
        <v>0</v>
      </c>
      <c r="J46" s="106" t="b">
        <f>H46=K46</f>
        <v>1</v>
      </c>
      <c r="K46" s="119">
        <f>IF(SUM(H47:H49)=0,0,SUM(H47:H49))</f>
        <v>0</v>
      </c>
    </row>
    <row r="47" spans="1:11" s="132" customFormat="1" ht="12" hidden="1" customHeight="1" outlineLevel="1" thickBot="1">
      <c r="A47" s="144" t="s">
        <v>179</v>
      </c>
      <c r="B47" s="133" t="s">
        <v>180</v>
      </c>
      <c r="C47" s="145" t="s">
        <v>181</v>
      </c>
      <c r="D47" s="123">
        <f>[11]ССР!D46</f>
        <v>0</v>
      </c>
      <c r="E47" s="123"/>
      <c r="F47" s="123"/>
      <c r="G47" s="123"/>
      <c r="H47" s="123">
        <f>IF(SUM(D47:G47)=0,0,SUBTOTAL(9,D47:G47))</f>
        <v>0</v>
      </c>
      <c r="J47" s="106"/>
    </row>
    <row r="48" spans="1:11" s="132" customFormat="1" ht="12" hidden="1" customHeight="1" outlineLevel="1">
      <c r="A48" s="146" t="s">
        <v>182</v>
      </c>
      <c r="B48" s="135"/>
      <c r="C48" s="147"/>
      <c r="D48" s="137"/>
      <c r="E48" s="137"/>
      <c r="F48" s="137"/>
      <c r="G48" s="137"/>
      <c r="H48" s="123">
        <f>IF(SUM(D48:G48)=0,0,SUBTOTAL(9,D48:G48))</f>
        <v>0</v>
      </c>
      <c r="J48" s="106"/>
    </row>
    <row r="49" spans="1:14" s="132" customFormat="1" ht="12" hidden="1" customHeight="1" outlineLevel="1">
      <c r="A49" s="148" t="s">
        <v>183</v>
      </c>
      <c r="B49" s="138"/>
      <c r="C49" s="149"/>
      <c r="D49" s="140"/>
      <c r="E49" s="140"/>
      <c r="F49" s="140"/>
      <c r="G49" s="140"/>
      <c r="H49" s="143">
        <f>IF(SUM(D49:G49)=0,0,SUBTOTAL(9,D49:G49))</f>
        <v>0</v>
      </c>
      <c r="J49" s="106"/>
    </row>
    <row r="50" spans="1:14" s="106" customFormat="1" ht="11.25" hidden="1" customHeight="1" outlineLevel="1">
      <c r="A50" s="150" t="s">
        <v>184</v>
      </c>
      <c r="B50" s="151"/>
      <c r="C50" s="152"/>
      <c r="D50" s="137"/>
      <c r="E50" s="137"/>
      <c r="F50" s="153"/>
      <c r="G50" s="153"/>
      <c r="H50" s="137">
        <f>IF(SUM(D50:G50)=0,0,SUBTOTAL(9,D50:G50))</f>
        <v>0</v>
      </c>
      <c r="I50" s="132"/>
      <c r="J50" s="154"/>
      <c r="K50" s="132"/>
      <c r="L50" s="132"/>
    </row>
    <row r="51" spans="1:14" s="106" customFormat="1" ht="12" hidden="1" customHeight="1" outlineLevel="1" thickBot="1">
      <c r="A51" s="155" t="s">
        <v>185</v>
      </c>
      <c r="B51" s="156"/>
      <c r="C51" s="157"/>
      <c r="D51" s="158"/>
      <c r="E51" s="158"/>
      <c r="F51" s="159"/>
      <c r="G51" s="159"/>
      <c r="H51" s="158">
        <f>IF(SUM(D51:G51)=0,0,SUBTOTAL(9,D51:G51))</f>
        <v>0</v>
      </c>
      <c r="I51" s="132"/>
      <c r="J51" s="132"/>
      <c r="K51" s="132"/>
      <c r="L51" s="132"/>
    </row>
    <row r="52" spans="1:14" s="106" customFormat="1" ht="12" collapsed="1" thickBot="1">
      <c r="A52" s="160" t="s">
        <v>186</v>
      </c>
      <c r="B52" s="161"/>
      <c r="C52" s="162" t="s">
        <v>187</v>
      </c>
      <c r="D52" s="163">
        <f>IF(SUM(D22:D51)=0,0,SUBTOTAL(9,D22:D51))</f>
        <v>815.55100000000004</v>
      </c>
      <c r="E52" s="163">
        <f>IF(SUM(E22:E51)=0,0,SUBTOTAL(9,E22:E51))</f>
        <v>0</v>
      </c>
      <c r="F52" s="163">
        <f>IF(SUM(F22:F51)=0,0,SUBTOTAL(9,F22:F51))</f>
        <v>0</v>
      </c>
      <c r="G52" s="163">
        <f>IF(SUM(G22:G51)=0,0,SUBTOTAL(9,G22:G51))</f>
        <v>0</v>
      </c>
      <c r="H52" s="163">
        <f>IF(SUM(H22:H51)=0,0,SUBTOTAL(9,H22:H51))</f>
        <v>815.55100000000004</v>
      </c>
      <c r="I52" s="132"/>
      <c r="J52" s="132" t="b">
        <f>H52=K52</f>
        <v>1</v>
      </c>
      <c r="K52" s="164">
        <f>IF(SUM(D52:G52)=0,0,SUM(D52:G52))</f>
        <v>815.55100000000004</v>
      </c>
      <c r="L52" s="132"/>
    </row>
    <row r="53" spans="1:14" s="106" customFormat="1">
      <c r="A53" s="165" t="s">
        <v>188</v>
      </c>
      <c r="B53" s="166"/>
      <c r="C53" s="167" t="s">
        <v>189</v>
      </c>
      <c r="D53" s="168">
        <f>IF(SUM(D54:D58)=0,0,SUBTOTAL(9,D54:D58))</f>
        <v>0</v>
      </c>
      <c r="E53" s="168">
        <f>IF(SUM(E54:E58)=0,0,SUBTOTAL(9,E54:E58))</f>
        <v>0</v>
      </c>
      <c r="F53" s="168">
        <f>IF(SUM(F54:F58)=0,0,SUBTOTAL(9,F54:F58))</f>
        <v>0</v>
      </c>
      <c r="G53" s="168">
        <f>IF(SUM(G54:G58)=0,0,SUBTOTAL(9,G54:G58))</f>
        <v>5.9870000000000001</v>
      </c>
      <c r="H53" s="131">
        <f>IF(SUM(D53:G53)=0,0,SUM(D53:G53))</f>
        <v>5.9870000000000001</v>
      </c>
      <c r="J53" s="106" t="b">
        <f>H53=K53</f>
        <v>1</v>
      </c>
      <c r="K53" s="119">
        <f>IF(SUM(D53:G53)=0,0,SUM(D53:G53))</f>
        <v>5.9870000000000001</v>
      </c>
    </row>
    <row r="54" spans="1:14" s="106" customFormat="1" ht="12" thickBot="1">
      <c r="A54" s="169" t="s">
        <v>160</v>
      </c>
      <c r="B54" s="170">
        <v>0.01</v>
      </c>
      <c r="C54" s="171" t="str">
        <f>IF(G54=0,"Перевозка рабочих",IF(ROUND(G54/SUM(D52:E52),5)=1%,"Перевозка рабочих, 1%","Перевозка рабочих"))</f>
        <v>Перевозка рабочих</v>
      </c>
      <c r="D54" s="172"/>
      <c r="E54" s="173"/>
      <c r="F54" s="172"/>
      <c r="G54" s="174">
        <f>[2]ССР!G57</f>
        <v>5.9870000000000001</v>
      </c>
      <c r="H54" s="123">
        <f>IF(SUM(D54:G54)=0,0,SUBTOTAL(9,D54:G54))</f>
        <v>5.9870000000000001</v>
      </c>
      <c r="N54" s="106">
        <f>'[10] Перев.раб.'!E15</f>
        <v>107</v>
      </c>
    </row>
    <row r="55" spans="1:14" s="106" customFormat="1" ht="12" hidden="1" thickBot="1">
      <c r="A55" s="150" t="s">
        <v>190</v>
      </c>
      <c r="B55" s="175"/>
      <c r="C55" s="136" t="str">
        <f>"Страхование строительных рисков "&amp;TEXT(L55,"0%")</f>
        <v>Страхование строительных рисков 0%</v>
      </c>
      <c r="D55" s="176"/>
      <c r="E55" s="176"/>
      <c r="F55" s="176"/>
      <c r="G55" s="177">
        <f>IF(SUM(D52:E52)=0,0,ROUND(SUM(D52:E52)*$L$55,3))</f>
        <v>0</v>
      </c>
      <c r="H55" s="137">
        <f>IF(SUM(D55:G55)=0,0,SUBTOTAL(9,D55:G55))</f>
        <v>0</v>
      </c>
      <c r="L55" s="178">
        <v>0</v>
      </c>
    </row>
    <row r="56" spans="1:14" s="106" customFormat="1" ht="23.25" hidden="1" outlineLevel="1" thickBot="1">
      <c r="A56" s="150" t="s">
        <v>191</v>
      </c>
      <c r="B56" s="179" t="str">
        <f>'[10]4 Отходы'!A2</f>
        <v>Расчет №1</v>
      </c>
      <c r="C56" s="180" t="s">
        <v>192</v>
      </c>
      <c r="D56" s="176"/>
      <c r="E56" s="176"/>
      <c r="F56" s="176"/>
      <c r="G56" s="177"/>
      <c r="H56" s="137">
        <f>IF(SUM(D56:G56)=0,0,SUBTOTAL(9,D56:G56))</f>
        <v>0</v>
      </c>
      <c r="L56" s="178"/>
    </row>
    <row r="57" spans="1:14" s="106" customFormat="1" ht="11.25" hidden="1" customHeight="1" outlineLevel="1">
      <c r="A57" s="150" t="s">
        <v>193</v>
      </c>
      <c r="B57" s="175"/>
      <c r="C57" s="136"/>
      <c r="D57" s="176"/>
      <c r="E57" s="176"/>
      <c r="F57" s="176"/>
      <c r="G57" s="137"/>
      <c r="H57" s="137">
        <f>IF(SUM(D57:G57)=0,0,SUBTOTAL(9,D57:G57))</f>
        <v>0</v>
      </c>
      <c r="L57" s="178"/>
    </row>
    <row r="58" spans="1:14" s="106" customFormat="1" ht="12" hidden="1" customHeight="1" outlineLevel="1" thickBot="1">
      <c r="A58" s="150" t="s">
        <v>194</v>
      </c>
      <c r="B58" s="181"/>
      <c r="C58" s="182"/>
      <c r="D58" s="183"/>
      <c r="E58" s="183"/>
      <c r="F58" s="183"/>
      <c r="G58" s="158"/>
      <c r="H58" s="137">
        <f>IF(SUM(D58:G58)=0,0,SUBTOTAL(9,D58:G58))</f>
        <v>0</v>
      </c>
      <c r="L58" s="178"/>
    </row>
    <row r="59" spans="1:14" s="106" customFormat="1" ht="12" collapsed="1" thickBot="1">
      <c r="A59" s="184" t="s">
        <v>195</v>
      </c>
      <c r="B59" s="161"/>
      <c r="C59" s="185" t="s">
        <v>196</v>
      </c>
      <c r="D59" s="163">
        <f>IF(SUM(D22:D58)=0,0,SUBTOTAL(9,D22:D58))</f>
        <v>815.55100000000004</v>
      </c>
      <c r="E59" s="163">
        <f>IF(SUM(E22:E58)=0,0,SUBTOTAL(9,E22:E58))</f>
        <v>0</v>
      </c>
      <c r="F59" s="163">
        <f>IF(SUM(F22:F58)=0,0,SUBTOTAL(9,F22:F58))</f>
        <v>0</v>
      </c>
      <c r="G59" s="163">
        <f>IF(SUM(G22:G58)=0,0,SUBTOTAL(9,G22:G58))</f>
        <v>5.9870000000000001</v>
      </c>
      <c r="H59" s="163">
        <f>IF(SUM(H22:H58)=0,0,SUBTOTAL(9,H22:H58))</f>
        <v>821.53800000000001</v>
      </c>
      <c r="J59" s="106" t="b">
        <f>H59=K59</f>
        <v>1</v>
      </c>
      <c r="K59" s="119">
        <f>IF(SUM(D59:G59)=0,0,SUM(D59:G59))</f>
        <v>821.53800000000001</v>
      </c>
    </row>
    <row r="60" spans="1:14" s="106" customFormat="1" ht="32.25" hidden="1" thickBot="1">
      <c r="A60" s="165" t="s">
        <v>197</v>
      </c>
      <c r="B60" s="186"/>
      <c r="C60" s="187" t="s">
        <v>198</v>
      </c>
      <c r="D60" s="168"/>
      <c r="E60" s="168"/>
      <c r="F60" s="168"/>
      <c r="G60" s="168">
        <f>IF(SUM(G61)=0,0,SUBTOTAL(9,G61))</f>
        <v>0</v>
      </c>
      <c r="H60" s="131">
        <f>IF(SUM(D60:G60)=0,0,SUM(D60:G60))</f>
        <v>0</v>
      </c>
      <c r="J60" s="106" t="b">
        <f>H60=K60</f>
        <v>1</v>
      </c>
      <c r="K60" s="119">
        <f>IF(SUM(D60:G60)=0,0,SUM(D60:G60))</f>
        <v>0</v>
      </c>
    </row>
    <row r="61" spans="1:14" s="106" customFormat="1" ht="23.25" hidden="1" thickBot="1">
      <c r="A61" s="188" t="s">
        <v>199</v>
      </c>
      <c r="B61" s="189"/>
      <c r="C61" s="190" t="str">
        <f>"Содержание дирекции (технического надзора) строящегося предприятия "&amp;TEXT(L61,"0,00%")</f>
        <v>Содержание дирекции (технического надзора) строящегося предприятия 0,00%</v>
      </c>
      <c r="D61" s="174"/>
      <c r="E61" s="174"/>
      <c r="F61" s="174"/>
      <c r="G61" s="174">
        <f>IF(SUM(H59,H63)=0,0,ROUND(SUM(H59,H63)*$L$61,3))</f>
        <v>0</v>
      </c>
      <c r="H61" s="137">
        <f>IF(SUM(D61:G61)=0,0,SUBTOTAL(9,D61:G61))</f>
        <v>0</v>
      </c>
      <c r="K61" s="119"/>
      <c r="L61" s="191"/>
    </row>
    <row r="62" spans="1:14" s="106" customFormat="1" ht="12" hidden="1" collapsed="1" thickBot="1">
      <c r="A62" s="184" t="s">
        <v>200</v>
      </c>
      <c r="B62" s="161"/>
      <c r="C62" s="185" t="s">
        <v>201</v>
      </c>
      <c r="D62" s="163">
        <f>IF(SUM(D22:D61)=0,0,SUBTOTAL(9,D22:D61))</f>
        <v>815.55100000000004</v>
      </c>
      <c r="E62" s="163">
        <f>IF(SUM(E22:E61)=0,0,SUBTOTAL(9,E22:E61))</f>
        <v>0</v>
      </c>
      <c r="F62" s="163">
        <f>IF(SUM(F22:F61)=0,0,SUBTOTAL(9,F22:F61))</f>
        <v>0</v>
      </c>
      <c r="G62" s="163">
        <f>IF(SUM(G22:G61)=0,0,SUBTOTAL(9,G22:G61))</f>
        <v>5.9870000000000001</v>
      </c>
      <c r="H62" s="163">
        <f>IF(SUM(H22:H61)=0,0,SUBTOTAL(9,H22:H61))</f>
        <v>821.53800000000001</v>
      </c>
      <c r="J62" s="106" t="b">
        <f>H62=K62</f>
        <v>1</v>
      </c>
      <c r="K62" s="119">
        <f>IF(SUM(D62:G62)=0,0,SUM(D62:G62))</f>
        <v>821.53800000000001</v>
      </c>
    </row>
    <row r="63" spans="1:14" s="106" customFormat="1" ht="21.75" thickBot="1">
      <c r="A63" s="192" t="s">
        <v>202</v>
      </c>
      <c r="B63" s="193"/>
      <c r="C63" s="194" t="s">
        <v>203</v>
      </c>
      <c r="D63" s="117"/>
      <c r="E63" s="117"/>
      <c r="F63" s="117"/>
      <c r="G63" s="117">
        <f>IF(SUM(G64:G67)=0,0,SUBTOTAL(9,G64:G67))</f>
        <v>0</v>
      </c>
      <c r="H63" s="118">
        <f>IF(SUM(D63:G63)=0,0,SUM(D63:G63))</f>
        <v>0</v>
      </c>
      <c r="J63" s="106" t="b">
        <f>H63=K63</f>
        <v>1</v>
      </c>
      <c r="K63" s="119">
        <f>IF(SUM(D63:G63)=0,0,SUM(D63:G63))</f>
        <v>0</v>
      </c>
    </row>
    <row r="64" spans="1:14" s="106" customFormat="1" ht="12" hidden="1" outlineLevel="1" thickBot="1">
      <c r="A64" s="195" t="s">
        <v>204</v>
      </c>
      <c r="B64" s="173"/>
      <c r="C64" s="190" t="s">
        <v>205</v>
      </c>
      <c r="D64" s="174"/>
      <c r="E64" s="174"/>
      <c r="F64" s="174"/>
      <c r="G64" s="174"/>
      <c r="H64" s="174">
        <f>IF(SUM(D64:G64)=0,0,SUBTOTAL(9,D64:G64))</f>
        <v>0</v>
      </c>
      <c r="K64" s="119"/>
    </row>
    <row r="65" spans="1:12" s="106" customFormat="1" ht="12" hidden="1" outlineLevel="1" thickBot="1">
      <c r="A65" s="150" t="s">
        <v>206</v>
      </c>
      <c r="B65" s="196"/>
      <c r="C65" s="136" t="s">
        <v>207</v>
      </c>
      <c r="D65" s="137"/>
      <c r="E65" s="137"/>
      <c r="F65" s="137"/>
      <c r="G65" s="137"/>
      <c r="H65" s="137">
        <f>IF(SUM(D65:G65)=0,0,SUBTOTAL(9,D65:G65))</f>
        <v>0</v>
      </c>
      <c r="K65" s="119"/>
    </row>
    <row r="66" spans="1:12" s="106" customFormat="1" ht="34.5" hidden="1" outlineLevel="1" thickBot="1">
      <c r="A66" s="150" t="s">
        <v>208</v>
      </c>
      <c r="B66" s="197" t="s">
        <v>209</v>
      </c>
      <c r="C66" s="136" t="str">
        <f>"Авторский надзор "&amp;TEXT(L66,"0,00%")</f>
        <v>Авторский надзор 0,00%</v>
      </c>
      <c r="D66" s="137"/>
      <c r="E66" s="137"/>
      <c r="F66" s="137"/>
      <c r="G66" s="137">
        <f>IF(H59=0,0,ROUND(H59*$L$66,3))</f>
        <v>0</v>
      </c>
      <c r="H66" s="137">
        <f>IF(SUM(D66:G66)=0,0,SUBTOTAL(9,D66:G66))</f>
        <v>0</v>
      </c>
      <c r="K66" s="119"/>
      <c r="L66" s="191"/>
    </row>
    <row r="67" spans="1:12" s="106" customFormat="1" ht="23.25" hidden="1" outlineLevel="1" thickBot="1">
      <c r="A67" s="150" t="s">
        <v>210</v>
      </c>
      <c r="B67" s="196"/>
      <c r="C67" s="136" t="s">
        <v>211</v>
      </c>
      <c r="D67" s="137"/>
      <c r="E67" s="137"/>
      <c r="F67" s="137"/>
      <c r="G67" s="137"/>
      <c r="H67" s="137">
        <f>IF(SUM(D67:G67)=0,0,SUBTOTAL(9,D67:G67))</f>
        <v>0</v>
      </c>
      <c r="K67" s="119"/>
    </row>
    <row r="68" spans="1:12" s="106" customFormat="1" ht="12" collapsed="1" thickBot="1">
      <c r="A68" s="184" t="s">
        <v>212</v>
      </c>
      <c r="B68" s="161"/>
      <c r="C68" s="185" t="s">
        <v>213</v>
      </c>
      <c r="D68" s="163">
        <f>IF(SUM(D22:D67)=0,0,SUBTOTAL(9,D22:D67))</f>
        <v>815.55100000000004</v>
      </c>
      <c r="E68" s="163">
        <f>IF(SUM(E22:E67)=0,0,SUBTOTAL(9,E22:E67))</f>
        <v>0</v>
      </c>
      <c r="F68" s="163">
        <f>IF(SUM(F22:F67)=0,0,SUBTOTAL(9,F22:F67))</f>
        <v>0</v>
      </c>
      <c r="G68" s="163">
        <f>IF(SUM(G22:G67)=0,0,SUBTOTAL(9,G22:G67))</f>
        <v>5.9870000000000001</v>
      </c>
      <c r="H68" s="163">
        <f>IF(SUM(H22:H67)=0,0,SUBTOTAL(9,H22:H67))</f>
        <v>821.53800000000001</v>
      </c>
      <c r="K68" s="119"/>
    </row>
    <row r="69" spans="1:12" s="106" customFormat="1" ht="33.75" hidden="1">
      <c r="A69" s="198" t="s">
        <v>214</v>
      </c>
      <c r="B69" s="199" t="s">
        <v>215</v>
      </c>
      <c r="C69" s="200" t="str">
        <f>"Непредвиденные работы и затраты "&amp;TEXT(L69,"0%")</f>
        <v>Непредвиденные работы и затраты 0%</v>
      </c>
      <c r="D69" s="143">
        <f>IF(D68=0,0,ROUND(D68*$L$69,3))</f>
        <v>0</v>
      </c>
      <c r="E69" s="143">
        <f>IF(E68=0,0,ROUND(E68*$L$69,3))</f>
        <v>0</v>
      </c>
      <c r="F69" s="143">
        <f>IF(F68=0,0,ROUND(F68*$L$69,3))</f>
        <v>0</v>
      </c>
      <c r="G69" s="143">
        <f>IF(G68=0,0,ROUND(G68*$L$69,3))</f>
        <v>0</v>
      </c>
      <c r="H69" s="123">
        <f>IF(SUM(D69:G69)=0,0,SUM(D69:G69))</f>
        <v>0</v>
      </c>
      <c r="J69" s="106" t="b">
        <f>H69=K69</f>
        <v>1</v>
      </c>
      <c r="K69" s="119">
        <f>IF(SUM(D69:G69)=0,0,SUM(D69:G69))</f>
        <v>0</v>
      </c>
      <c r="L69" s="178">
        <v>0</v>
      </c>
    </row>
    <row r="70" spans="1:12" s="106" customFormat="1" ht="12" hidden="1" thickBot="1">
      <c r="A70" s="160" t="s">
        <v>216</v>
      </c>
      <c r="B70" s="201"/>
      <c r="C70" s="202" t="s">
        <v>217</v>
      </c>
      <c r="D70" s="163">
        <f>IF(SUM(D22:D69)=0,0,SUBTOTAL(9,D22:D69))</f>
        <v>815.55100000000004</v>
      </c>
      <c r="E70" s="163">
        <f>IF(SUM(E22:E69)=0,0,SUBTOTAL(9,E22:E69))</f>
        <v>0</v>
      </c>
      <c r="F70" s="163">
        <f>IF(SUM(F22:F69)=0,0,SUBTOTAL(9,F22:F69))</f>
        <v>0</v>
      </c>
      <c r="G70" s="163">
        <f>IF(SUM(G22:G69)=0,0,SUBTOTAL(9,G22:G69))</f>
        <v>5.9870000000000001</v>
      </c>
      <c r="H70" s="163">
        <f>IF(SUM(H22:H69)=0,0,SUBTOTAL(9,H22:H69))</f>
        <v>821.53800000000001</v>
      </c>
      <c r="J70" s="106" t="b">
        <f>H70=K70</f>
        <v>1</v>
      </c>
      <c r="K70" s="119">
        <f>IF(SUM(D70:G70)=0,0,SUM(D70:G70))</f>
        <v>821.53800000000001</v>
      </c>
    </row>
    <row r="71" spans="1:12" s="106" customFormat="1" ht="23.25" outlineLevel="1" thickBot="1">
      <c r="A71" s="198" t="s">
        <v>218</v>
      </c>
      <c r="B71" s="203">
        <v>6.5000000000000002E-2</v>
      </c>
      <c r="C71" s="142" t="str">
        <f>"Инфляция на период финансирования работ "&amp;TEXT(B71,"0,00%")</f>
        <v>Инфляция на период финансирования работ 6,50%</v>
      </c>
      <c r="D71" s="204">
        <f>IF(D70=0,0,ROUND(D70*$B$71,3))</f>
        <v>53.011000000000003</v>
      </c>
      <c r="E71" s="204">
        <f>IF(E70=0,0,ROUND(E70*$B$71,3))</f>
        <v>0</v>
      </c>
      <c r="F71" s="204">
        <f>IF(F70=0,0,ROUND(F70*$B$71,3))</f>
        <v>0</v>
      </c>
      <c r="G71" s="204">
        <f>IF(G70=0,0,ROUND(G70*$B$71,3))</f>
        <v>0.38900000000000001</v>
      </c>
      <c r="H71" s="140">
        <f>IF(SUM(D71:G71)=0,0,SUM(D71:G71))</f>
        <v>53.400000000000006</v>
      </c>
    </row>
    <row r="72" spans="1:12" s="106" customFormat="1" ht="12" outlineLevel="1" thickBot="1">
      <c r="A72" s="205" t="s">
        <v>219</v>
      </c>
      <c r="B72" s="161"/>
      <c r="C72" s="206" t="s">
        <v>220</v>
      </c>
      <c r="D72" s="163">
        <f>IF(SUM(D22:D71)=0,0,SUBTOTAL(9,D22:D71))</f>
        <v>868.56200000000001</v>
      </c>
      <c r="E72" s="163">
        <f>IF(SUM(E22:E71)=0,0,SUBTOTAL(9,E22:E71))</f>
        <v>0</v>
      </c>
      <c r="F72" s="163">
        <f>IF(SUM(F22:F71)=0,0,SUBTOTAL(9,F22:F71))</f>
        <v>0</v>
      </c>
      <c r="G72" s="163">
        <f>IF(SUM(G22:G71)=0,0,SUBTOTAL(9,G22:G71))</f>
        <v>6.3760000000000003</v>
      </c>
      <c r="H72" s="163">
        <f>IF(SUM(H22:H71)=0,0,SUBTOTAL(9,H22:H71))</f>
        <v>874.93799999999999</v>
      </c>
      <c r="J72" s="106" t="b">
        <f>H72=K72</f>
        <v>1</v>
      </c>
      <c r="K72" s="119">
        <f>IF(SUM(D72:G72)=0,0,SUM(D72:G72))</f>
        <v>874.93799999999999</v>
      </c>
    </row>
    <row r="73" spans="1:12" s="106" customFormat="1" ht="12" thickBot="1">
      <c r="A73" s="207" t="s">
        <v>221</v>
      </c>
      <c r="B73" s="208">
        <v>0.18</v>
      </c>
      <c r="C73" s="209" t="str">
        <f>"НДС "&amp;TEXT(B73,"0%")</f>
        <v>НДС 18%</v>
      </c>
      <c r="D73" s="143">
        <f>IF(D72=0,0,ROUND(D72*$B$73,3))+0.0005*0</f>
        <v>156.34100000000001</v>
      </c>
      <c r="E73" s="143">
        <f>IF(E72=0,0,ROUND(E72*$B$73,3))</f>
        <v>0</v>
      </c>
      <c r="F73" s="143">
        <f>IF(F72=0,0,ROUND(F72*$B$73,3))</f>
        <v>0</v>
      </c>
      <c r="G73" s="143">
        <f>IF(G72=0,0,ROUND(G72*$B$73,3))</f>
        <v>1.1479999999999999</v>
      </c>
      <c r="H73" s="143">
        <f>IF(SUM(D73:G73)=0,0,SUM(D73:G73))</f>
        <v>157.489</v>
      </c>
      <c r="L73" s="210">
        <v>0.995</v>
      </c>
    </row>
    <row r="74" spans="1:12" s="106" customFormat="1" ht="12" thickBot="1">
      <c r="A74" s="184" t="s">
        <v>222</v>
      </c>
      <c r="B74" s="161"/>
      <c r="C74" s="206" t="s">
        <v>223</v>
      </c>
      <c r="D74" s="163">
        <f>IF(SUM(D22:D73)=0,0,SUBTOTAL(9,D22:D73))</f>
        <v>1024.903</v>
      </c>
      <c r="E74" s="163">
        <f>IF(SUM(E22:E73)=0,0,SUBTOTAL(9,E22:E73))</f>
        <v>0</v>
      </c>
      <c r="F74" s="163">
        <f>IF(SUM(F22:F73)=0,0,SUBTOTAL(9,F22:F73))</f>
        <v>0</v>
      </c>
      <c r="G74" s="163">
        <f>IF(SUM(G22:G73)=0,0,SUBTOTAL(9,G22:G73))</f>
        <v>7.524</v>
      </c>
      <c r="H74" s="163">
        <f>IF(SUM(H22:H73)=0,0,SUBTOTAL(9,H22:H73))</f>
        <v>1032.4269999999999</v>
      </c>
      <c r="J74" s="106" t="b">
        <f>H74=K74</f>
        <v>1</v>
      </c>
      <c r="K74" s="119">
        <f>IF(SUM(D74:G74)=0,0,SUM(D74:G74))</f>
        <v>1032.4269999999999</v>
      </c>
    </row>
    <row r="75" spans="1:12" s="106" customFormat="1" ht="12" hidden="1" thickBot="1">
      <c r="A75" s="211" t="s">
        <v>224</v>
      </c>
      <c r="B75" s="212"/>
      <c r="C75" s="213" t="str">
        <f>CONCATENATE("Договорной коэффициент ",L63)</f>
        <v xml:space="preserve">Договорной коэффициент </v>
      </c>
      <c r="D75" s="214"/>
      <c r="E75" s="214"/>
      <c r="F75" s="214"/>
      <c r="G75" s="214"/>
      <c r="H75" s="214"/>
      <c r="K75" s="119"/>
    </row>
    <row r="76" spans="1:12" s="106" customFormat="1" ht="12" hidden="1" thickBot="1">
      <c r="A76" s="211" t="s">
        <v>225</v>
      </c>
      <c r="B76" s="215"/>
      <c r="C76" s="213" t="s">
        <v>226</v>
      </c>
      <c r="D76" s="216">
        <f>ROUND(D74*$L$73,3)</f>
        <v>1019.778</v>
      </c>
      <c r="E76" s="216">
        <f>ROUND(E74*$L$73,5)</f>
        <v>0</v>
      </c>
      <c r="F76" s="216">
        <f>ROUND(F74*$L$73,5)</f>
        <v>0</v>
      </c>
      <c r="G76" s="216">
        <f>ROUND(G74*$L$73,3)</f>
        <v>7.4859999999999998</v>
      </c>
      <c r="H76" s="216">
        <f>SUM(D76:G76)</f>
        <v>1027.2640000000001</v>
      </c>
      <c r="K76" s="119"/>
    </row>
    <row r="77" spans="1:12" s="106" customFormat="1" ht="12" hidden="1" thickBot="1">
      <c r="A77" s="211" t="s">
        <v>227</v>
      </c>
      <c r="B77" s="217"/>
      <c r="C77" s="218" t="s">
        <v>228</v>
      </c>
      <c r="D77" s="219">
        <f>ROUND(D76*18/118,3)</f>
        <v>155.559</v>
      </c>
      <c r="E77" s="219">
        <f>E76*18/118</f>
        <v>0</v>
      </c>
      <c r="F77" s="219">
        <f>F76*18/118</f>
        <v>0</v>
      </c>
      <c r="G77" s="219">
        <f>ROUND(G76*18/118,3)</f>
        <v>1.1419999999999999</v>
      </c>
      <c r="H77" s="219">
        <f>SUM(D77:G77)</f>
        <v>156.70099999999999</v>
      </c>
      <c r="K77" s="119"/>
    </row>
    <row r="78" spans="1:12" s="65" customFormat="1">
      <c r="A78" s="220" t="s">
        <v>214</v>
      </c>
      <c r="B78" s="221"/>
      <c r="C78" s="222" t="s">
        <v>229</v>
      </c>
      <c r="D78" s="223">
        <f>SUM('[10]6 Вед воз сумм'!H7:H15)/1000</f>
        <v>0</v>
      </c>
      <c r="E78" s="223"/>
      <c r="F78" s="223"/>
      <c r="G78" s="223"/>
      <c r="H78" s="223">
        <f>IF(SUM(D78:G78)=0,0,SUM(D78:G78))</f>
        <v>0</v>
      </c>
      <c r="J78" s="224"/>
    </row>
    <row r="79" spans="1:12" ht="2.25" customHeight="1">
      <c r="C79" s="225"/>
      <c r="D79" s="225"/>
      <c r="E79" s="225"/>
    </row>
    <row r="80" spans="1:12" ht="2.25" customHeight="1">
      <c r="C80" s="225"/>
      <c r="D80" s="225"/>
      <c r="E80" s="225"/>
    </row>
    <row r="81" spans="1:20" ht="2.25" customHeight="1">
      <c r="C81" s="225"/>
      <c r="D81" s="225"/>
      <c r="E81" s="225"/>
    </row>
    <row r="82" spans="1:20" ht="2.25" customHeight="1">
      <c r="C82" s="225"/>
      <c r="D82" s="225"/>
      <c r="E82" s="225"/>
    </row>
    <row r="83" spans="1:20" ht="2.25" customHeight="1">
      <c r="C83" s="225"/>
      <c r="D83" s="225"/>
      <c r="E83" s="225"/>
    </row>
    <row r="84" spans="1:20" ht="15" customHeight="1">
      <c r="C84" s="225"/>
      <c r="D84" s="225"/>
      <c r="E84" s="225"/>
    </row>
    <row r="85" spans="1:20" ht="17.25" customHeight="1">
      <c r="C85" s="225"/>
      <c r="D85" s="225"/>
      <c r="E85" s="225"/>
    </row>
    <row r="86" spans="1:20" s="226" customFormat="1" ht="17.45" customHeight="1">
      <c r="T86" s="227"/>
    </row>
    <row r="88" spans="1:20" ht="12">
      <c r="A88" s="88"/>
      <c r="B88" s="88"/>
      <c r="C88" s="88"/>
      <c r="D88" s="88"/>
      <c r="E88" s="88"/>
      <c r="F88" s="88"/>
      <c r="G88" s="88"/>
      <c r="H88" s="88"/>
    </row>
    <row r="89" spans="1:20" ht="9" customHeight="1">
      <c r="A89" s="88"/>
      <c r="B89" s="88"/>
      <c r="C89" s="88"/>
      <c r="D89" s="88"/>
      <c r="E89" s="88"/>
      <c r="F89" s="88"/>
      <c r="G89" s="88"/>
      <c r="H89" s="88"/>
      <c r="N89" s="228"/>
      <c r="O89" s="228">
        <v>3.3000000000000002E-2</v>
      </c>
      <c r="P89" s="58" t="s">
        <v>230</v>
      </c>
      <c r="Q89" s="59" t="s">
        <v>231</v>
      </c>
    </row>
    <row r="90" spans="1:20" s="226" customFormat="1" ht="24" customHeight="1">
      <c r="A90" s="279" t="s">
        <v>232</v>
      </c>
      <c r="B90" s="279"/>
      <c r="C90" s="279"/>
      <c r="D90" s="279"/>
      <c r="E90" s="279"/>
      <c r="F90" s="279"/>
      <c r="G90" s="229" t="s">
        <v>233</v>
      </c>
      <c r="H90" s="227"/>
      <c r="N90" s="230"/>
      <c r="O90" s="230">
        <v>3.7999999999999999E-2</v>
      </c>
      <c r="P90" s="231" t="s">
        <v>234</v>
      </c>
      <c r="Q90" s="232" t="s">
        <v>235</v>
      </c>
      <c r="T90" s="227"/>
    </row>
    <row r="91" spans="1:20" ht="12">
      <c r="A91" s="266" t="s">
        <v>236</v>
      </c>
      <c r="B91" s="266"/>
      <c r="C91" s="266"/>
      <c r="D91" s="266"/>
      <c r="E91" s="266"/>
      <c r="F91" s="266"/>
      <c r="G91" s="88"/>
      <c r="H91" s="88"/>
      <c r="N91" s="228"/>
      <c r="O91" s="228">
        <v>3.9E-2</v>
      </c>
      <c r="P91" s="58" t="s">
        <v>237</v>
      </c>
      <c r="Q91" s="59" t="s">
        <v>238</v>
      </c>
    </row>
    <row r="92" spans="1:20">
      <c r="N92" s="228"/>
      <c r="O92" s="228">
        <v>4.1000000000000002E-2</v>
      </c>
      <c r="P92" s="58" t="s">
        <v>239</v>
      </c>
      <c r="Q92" s="59" t="s">
        <v>240</v>
      </c>
    </row>
    <row r="93" spans="1:20">
      <c r="N93" s="228"/>
      <c r="O93" s="228">
        <v>4.2000000000000003E-2</v>
      </c>
      <c r="P93" s="58" t="s">
        <v>241</v>
      </c>
      <c r="Q93" s="59" t="s">
        <v>242</v>
      </c>
    </row>
    <row r="94" spans="1:20">
      <c r="N94" s="228"/>
      <c r="O94" s="228">
        <v>6.4000000000000001E-2</v>
      </c>
      <c r="P94" s="58" t="s">
        <v>243</v>
      </c>
      <c r="Q94" s="59" t="s">
        <v>244</v>
      </c>
    </row>
    <row r="95" spans="1:20">
      <c r="N95" s="228"/>
      <c r="O95" s="228">
        <v>0.10100000000000001</v>
      </c>
      <c r="P95" s="58" t="s">
        <v>245</v>
      </c>
      <c r="Q95" s="59" t="s">
        <v>246</v>
      </c>
    </row>
  </sheetData>
  <mergeCells count="16">
    <mergeCell ref="A1:H1"/>
    <mergeCell ref="B9:E9"/>
    <mergeCell ref="A10:H10"/>
    <mergeCell ref="A11:H11"/>
    <mergeCell ref="A15:B15"/>
    <mergeCell ref="C15:H15"/>
    <mergeCell ref="A91:F91"/>
    <mergeCell ref="A2:H2"/>
    <mergeCell ref="A3:H3"/>
    <mergeCell ref="A4:H4"/>
    <mergeCell ref="A19:A20"/>
    <mergeCell ref="B19:B20"/>
    <mergeCell ref="C19:C20"/>
    <mergeCell ref="D19:G19"/>
    <mergeCell ref="H19:H20"/>
    <mergeCell ref="A90:F90"/>
  </mergeCells>
  <conditionalFormatting sqref="J52:J77 J22 J26 J30 J34:J49">
    <cfRule type="cellIs" dxfId="4" priority="3" stopIfTrue="1" operator="equal">
      <formula>FALSE</formula>
    </cfRule>
    <cfRule type="cellIs" dxfId="3" priority="4" stopIfTrue="1" operator="equal">
      <formula>TRUE</formula>
    </cfRule>
  </conditionalFormatting>
  <conditionalFormatting sqref="G54">
    <cfRule type="expression" dxfId="2" priority="2" stopIfTrue="1">
      <formula>$N$54=0</formula>
    </cfRule>
  </conditionalFormatting>
  <conditionalFormatting sqref="G90">
    <cfRule type="containsBlanks" dxfId="1" priority="1" stopIfTrue="1">
      <formula>LEN(TRIM(G90))=0</formula>
    </cfRule>
  </conditionalFormatting>
  <printOptions horizontalCentered="1"/>
  <pageMargins left="0.59055118110236227" right="0.19685039370078741" top="0.51181102362204722" bottom="0.19685039370078741" header="0.51181102362204722" footer="0.19685039370078741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CFF66"/>
    <pageSetUpPr fitToPage="1"/>
  </sheetPr>
  <dimension ref="A1:I46"/>
  <sheetViews>
    <sheetView showGridLines="0" showZeros="0" view="pageBreakPreview" zoomScaleNormal="100" zoomScaleSheetLayoutView="100" workbookViewId="0">
      <selection activeCell="E16" sqref="E16"/>
    </sheetView>
  </sheetViews>
  <sheetFormatPr defaultColWidth="9.140625" defaultRowHeight="12.75"/>
  <cols>
    <col min="1" max="3" width="5.7109375" style="234" customWidth="1"/>
    <col min="4" max="4" width="56.7109375" style="234" customWidth="1"/>
    <col min="5" max="5" width="14.7109375" style="234" customWidth="1"/>
    <col min="6" max="6" width="7.5703125" style="234" bestFit="1" customWidth="1"/>
    <col min="7" max="7" width="100.7109375" style="234" hidden="1" customWidth="1"/>
    <col min="8" max="8" width="9.140625" style="234"/>
    <col min="9" max="9" width="18.5703125" style="234" customWidth="1"/>
    <col min="10" max="256" width="9.140625" style="234"/>
    <col min="257" max="259" width="5.7109375" style="234" customWidth="1"/>
    <col min="260" max="260" width="56.7109375" style="234" customWidth="1"/>
    <col min="261" max="261" width="14.7109375" style="234" customWidth="1"/>
    <col min="262" max="262" width="7.5703125" style="234" bestFit="1" customWidth="1"/>
    <col min="263" max="263" width="0" style="234" hidden="1" customWidth="1"/>
    <col min="264" max="264" width="9.140625" style="234"/>
    <col min="265" max="265" width="18.5703125" style="234" customWidth="1"/>
    <col min="266" max="512" width="9.140625" style="234"/>
    <col min="513" max="515" width="5.7109375" style="234" customWidth="1"/>
    <col min="516" max="516" width="56.7109375" style="234" customWidth="1"/>
    <col min="517" max="517" width="14.7109375" style="234" customWidth="1"/>
    <col min="518" max="518" width="7.5703125" style="234" bestFit="1" customWidth="1"/>
    <col min="519" max="519" width="0" style="234" hidden="1" customWidth="1"/>
    <col min="520" max="520" width="9.140625" style="234"/>
    <col min="521" max="521" width="18.5703125" style="234" customWidth="1"/>
    <col min="522" max="768" width="9.140625" style="234"/>
    <col min="769" max="771" width="5.7109375" style="234" customWidth="1"/>
    <col min="772" max="772" width="56.7109375" style="234" customWidth="1"/>
    <col min="773" max="773" width="14.7109375" style="234" customWidth="1"/>
    <col min="774" max="774" width="7.5703125" style="234" bestFit="1" customWidth="1"/>
    <col min="775" max="775" width="0" style="234" hidden="1" customWidth="1"/>
    <col min="776" max="776" width="9.140625" style="234"/>
    <col min="777" max="777" width="18.5703125" style="234" customWidth="1"/>
    <col min="778" max="1024" width="9.140625" style="234"/>
    <col min="1025" max="1027" width="5.7109375" style="234" customWidth="1"/>
    <col min="1028" max="1028" width="56.7109375" style="234" customWidth="1"/>
    <col min="1029" max="1029" width="14.7109375" style="234" customWidth="1"/>
    <col min="1030" max="1030" width="7.5703125" style="234" bestFit="1" customWidth="1"/>
    <col min="1031" max="1031" width="0" style="234" hidden="1" customWidth="1"/>
    <col min="1032" max="1032" width="9.140625" style="234"/>
    <col min="1033" max="1033" width="18.5703125" style="234" customWidth="1"/>
    <col min="1034" max="1280" width="9.140625" style="234"/>
    <col min="1281" max="1283" width="5.7109375" style="234" customWidth="1"/>
    <col min="1284" max="1284" width="56.7109375" style="234" customWidth="1"/>
    <col min="1285" max="1285" width="14.7109375" style="234" customWidth="1"/>
    <col min="1286" max="1286" width="7.5703125" style="234" bestFit="1" customWidth="1"/>
    <col min="1287" max="1287" width="0" style="234" hidden="1" customWidth="1"/>
    <col min="1288" max="1288" width="9.140625" style="234"/>
    <col min="1289" max="1289" width="18.5703125" style="234" customWidth="1"/>
    <col min="1290" max="1536" width="9.140625" style="234"/>
    <col min="1537" max="1539" width="5.7109375" style="234" customWidth="1"/>
    <col min="1540" max="1540" width="56.7109375" style="234" customWidth="1"/>
    <col min="1541" max="1541" width="14.7109375" style="234" customWidth="1"/>
    <col min="1542" max="1542" width="7.5703125" style="234" bestFit="1" customWidth="1"/>
    <col min="1543" max="1543" width="0" style="234" hidden="1" customWidth="1"/>
    <col min="1544" max="1544" width="9.140625" style="234"/>
    <col min="1545" max="1545" width="18.5703125" style="234" customWidth="1"/>
    <col min="1546" max="1792" width="9.140625" style="234"/>
    <col min="1793" max="1795" width="5.7109375" style="234" customWidth="1"/>
    <col min="1796" max="1796" width="56.7109375" style="234" customWidth="1"/>
    <col min="1797" max="1797" width="14.7109375" style="234" customWidth="1"/>
    <col min="1798" max="1798" width="7.5703125" style="234" bestFit="1" customWidth="1"/>
    <col min="1799" max="1799" width="0" style="234" hidden="1" customWidth="1"/>
    <col min="1800" max="1800" width="9.140625" style="234"/>
    <col min="1801" max="1801" width="18.5703125" style="234" customWidth="1"/>
    <col min="1802" max="2048" width="9.140625" style="234"/>
    <col min="2049" max="2051" width="5.7109375" style="234" customWidth="1"/>
    <col min="2052" max="2052" width="56.7109375" style="234" customWidth="1"/>
    <col min="2053" max="2053" width="14.7109375" style="234" customWidth="1"/>
    <col min="2054" max="2054" width="7.5703125" style="234" bestFit="1" customWidth="1"/>
    <col min="2055" max="2055" width="0" style="234" hidden="1" customWidth="1"/>
    <col min="2056" max="2056" width="9.140625" style="234"/>
    <col min="2057" max="2057" width="18.5703125" style="234" customWidth="1"/>
    <col min="2058" max="2304" width="9.140625" style="234"/>
    <col min="2305" max="2307" width="5.7109375" style="234" customWidth="1"/>
    <col min="2308" max="2308" width="56.7109375" style="234" customWidth="1"/>
    <col min="2309" max="2309" width="14.7109375" style="234" customWidth="1"/>
    <col min="2310" max="2310" width="7.5703125" style="234" bestFit="1" customWidth="1"/>
    <col min="2311" max="2311" width="0" style="234" hidden="1" customWidth="1"/>
    <col min="2312" max="2312" width="9.140625" style="234"/>
    <col min="2313" max="2313" width="18.5703125" style="234" customWidth="1"/>
    <col min="2314" max="2560" width="9.140625" style="234"/>
    <col min="2561" max="2563" width="5.7109375" style="234" customWidth="1"/>
    <col min="2564" max="2564" width="56.7109375" style="234" customWidth="1"/>
    <col min="2565" max="2565" width="14.7109375" style="234" customWidth="1"/>
    <col min="2566" max="2566" width="7.5703125" style="234" bestFit="1" customWidth="1"/>
    <col min="2567" max="2567" width="0" style="234" hidden="1" customWidth="1"/>
    <col min="2568" max="2568" width="9.140625" style="234"/>
    <col min="2569" max="2569" width="18.5703125" style="234" customWidth="1"/>
    <col min="2570" max="2816" width="9.140625" style="234"/>
    <col min="2817" max="2819" width="5.7109375" style="234" customWidth="1"/>
    <col min="2820" max="2820" width="56.7109375" style="234" customWidth="1"/>
    <col min="2821" max="2821" width="14.7109375" style="234" customWidth="1"/>
    <col min="2822" max="2822" width="7.5703125" style="234" bestFit="1" customWidth="1"/>
    <col min="2823" max="2823" width="0" style="234" hidden="1" customWidth="1"/>
    <col min="2824" max="2824" width="9.140625" style="234"/>
    <col min="2825" max="2825" width="18.5703125" style="234" customWidth="1"/>
    <col min="2826" max="3072" width="9.140625" style="234"/>
    <col min="3073" max="3075" width="5.7109375" style="234" customWidth="1"/>
    <col min="3076" max="3076" width="56.7109375" style="234" customWidth="1"/>
    <col min="3077" max="3077" width="14.7109375" style="234" customWidth="1"/>
    <col min="3078" max="3078" width="7.5703125" style="234" bestFit="1" customWidth="1"/>
    <col min="3079" max="3079" width="0" style="234" hidden="1" customWidth="1"/>
    <col min="3080" max="3080" width="9.140625" style="234"/>
    <col min="3081" max="3081" width="18.5703125" style="234" customWidth="1"/>
    <col min="3082" max="3328" width="9.140625" style="234"/>
    <col min="3329" max="3331" width="5.7109375" style="234" customWidth="1"/>
    <col min="3332" max="3332" width="56.7109375" style="234" customWidth="1"/>
    <col min="3333" max="3333" width="14.7109375" style="234" customWidth="1"/>
    <col min="3334" max="3334" width="7.5703125" style="234" bestFit="1" customWidth="1"/>
    <col min="3335" max="3335" width="0" style="234" hidden="1" customWidth="1"/>
    <col min="3336" max="3336" width="9.140625" style="234"/>
    <col min="3337" max="3337" width="18.5703125" style="234" customWidth="1"/>
    <col min="3338" max="3584" width="9.140625" style="234"/>
    <col min="3585" max="3587" width="5.7109375" style="234" customWidth="1"/>
    <col min="3588" max="3588" width="56.7109375" style="234" customWidth="1"/>
    <col min="3589" max="3589" width="14.7109375" style="234" customWidth="1"/>
    <col min="3590" max="3590" width="7.5703125" style="234" bestFit="1" customWidth="1"/>
    <col min="3591" max="3591" width="0" style="234" hidden="1" customWidth="1"/>
    <col min="3592" max="3592" width="9.140625" style="234"/>
    <col min="3593" max="3593" width="18.5703125" style="234" customWidth="1"/>
    <col min="3594" max="3840" width="9.140625" style="234"/>
    <col min="3841" max="3843" width="5.7109375" style="234" customWidth="1"/>
    <col min="3844" max="3844" width="56.7109375" style="234" customWidth="1"/>
    <col min="3845" max="3845" width="14.7109375" style="234" customWidth="1"/>
    <col min="3846" max="3846" width="7.5703125" style="234" bestFit="1" customWidth="1"/>
    <col min="3847" max="3847" width="0" style="234" hidden="1" customWidth="1"/>
    <col min="3848" max="3848" width="9.140625" style="234"/>
    <col min="3849" max="3849" width="18.5703125" style="234" customWidth="1"/>
    <col min="3850" max="4096" width="9.140625" style="234"/>
    <col min="4097" max="4099" width="5.7109375" style="234" customWidth="1"/>
    <col min="4100" max="4100" width="56.7109375" style="234" customWidth="1"/>
    <col min="4101" max="4101" width="14.7109375" style="234" customWidth="1"/>
    <col min="4102" max="4102" width="7.5703125" style="234" bestFit="1" customWidth="1"/>
    <col min="4103" max="4103" width="0" style="234" hidden="1" customWidth="1"/>
    <col min="4104" max="4104" width="9.140625" style="234"/>
    <col min="4105" max="4105" width="18.5703125" style="234" customWidth="1"/>
    <col min="4106" max="4352" width="9.140625" style="234"/>
    <col min="4353" max="4355" width="5.7109375" style="234" customWidth="1"/>
    <col min="4356" max="4356" width="56.7109375" style="234" customWidth="1"/>
    <col min="4357" max="4357" width="14.7109375" style="234" customWidth="1"/>
    <col min="4358" max="4358" width="7.5703125" style="234" bestFit="1" customWidth="1"/>
    <col min="4359" max="4359" width="0" style="234" hidden="1" customWidth="1"/>
    <col min="4360" max="4360" width="9.140625" style="234"/>
    <col min="4361" max="4361" width="18.5703125" style="234" customWidth="1"/>
    <col min="4362" max="4608" width="9.140625" style="234"/>
    <col min="4609" max="4611" width="5.7109375" style="234" customWidth="1"/>
    <col min="4612" max="4612" width="56.7109375" style="234" customWidth="1"/>
    <col min="4613" max="4613" width="14.7109375" style="234" customWidth="1"/>
    <col min="4614" max="4614" width="7.5703125" style="234" bestFit="1" customWidth="1"/>
    <col min="4615" max="4615" width="0" style="234" hidden="1" customWidth="1"/>
    <col min="4616" max="4616" width="9.140625" style="234"/>
    <col min="4617" max="4617" width="18.5703125" style="234" customWidth="1"/>
    <col min="4618" max="4864" width="9.140625" style="234"/>
    <col min="4865" max="4867" width="5.7109375" style="234" customWidth="1"/>
    <col min="4868" max="4868" width="56.7109375" style="234" customWidth="1"/>
    <col min="4869" max="4869" width="14.7109375" style="234" customWidth="1"/>
    <col min="4870" max="4870" width="7.5703125" style="234" bestFit="1" customWidth="1"/>
    <col min="4871" max="4871" width="0" style="234" hidden="1" customWidth="1"/>
    <col min="4872" max="4872" width="9.140625" style="234"/>
    <col min="4873" max="4873" width="18.5703125" style="234" customWidth="1"/>
    <col min="4874" max="5120" width="9.140625" style="234"/>
    <col min="5121" max="5123" width="5.7109375" style="234" customWidth="1"/>
    <col min="5124" max="5124" width="56.7109375" style="234" customWidth="1"/>
    <col min="5125" max="5125" width="14.7109375" style="234" customWidth="1"/>
    <col min="5126" max="5126" width="7.5703125" style="234" bestFit="1" customWidth="1"/>
    <col min="5127" max="5127" width="0" style="234" hidden="1" customWidth="1"/>
    <col min="5128" max="5128" width="9.140625" style="234"/>
    <col min="5129" max="5129" width="18.5703125" style="234" customWidth="1"/>
    <col min="5130" max="5376" width="9.140625" style="234"/>
    <col min="5377" max="5379" width="5.7109375" style="234" customWidth="1"/>
    <col min="5380" max="5380" width="56.7109375" style="234" customWidth="1"/>
    <col min="5381" max="5381" width="14.7109375" style="234" customWidth="1"/>
    <col min="5382" max="5382" width="7.5703125" style="234" bestFit="1" customWidth="1"/>
    <col min="5383" max="5383" width="0" style="234" hidden="1" customWidth="1"/>
    <col min="5384" max="5384" width="9.140625" style="234"/>
    <col min="5385" max="5385" width="18.5703125" style="234" customWidth="1"/>
    <col min="5386" max="5632" width="9.140625" style="234"/>
    <col min="5633" max="5635" width="5.7109375" style="234" customWidth="1"/>
    <col min="5636" max="5636" width="56.7109375" style="234" customWidth="1"/>
    <col min="5637" max="5637" width="14.7109375" style="234" customWidth="1"/>
    <col min="5638" max="5638" width="7.5703125" style="234" bestFit="1" customWidth="1"/>
    <col min="5639" max="5639" width="0" style="234" hidden="1" customWidth="1"/>
    <col min="5640" max="5640" width="9.140625" style="234"/>
    <col min="5641" max="5641" width="18.5703125" style="234" customWidth="1"/>
    <col min="5642" max="5888" width="9.140625" style="234"/>
    <col min="5889" max="5891" width="5.7109375" style="234" customWidth="1"/>
    <col min="5892" max="5892" width="56.7109375" style="234" customWidth="1"/>
    <col min="5893" max="5893" width="14.7109375" style="234" customWidth="1"/>
    <col min="5894" max="5894" width="7.5703125" style="234" bestFit="1" customWidth="1"/>
    <col min="5895" max="5895" width="0" style="234" hidden="1" customWidth="1"/>
    <col min="5896" max="5896" width="9.140625" style="234"/>
    <col min="5897" max="5897" width="18.5703125" style="234" customWidth="1"/>
    <col min="5898" max="6144" width="9.140625" style="234"/>
    <col min="6145" max="6147" width="5.7109375" style="234" customWidth="1"/>
    <col min="6148" max="6148" width="56.7109375" style="234" customWidth="1"/>
    <col min="6149" max="6149" width="14.7109375" style="234" customWidth="1"/>
    <col min="6150" max="6150" width="7.5703125" style="234" bestFit="1" customWidth="1"/>
    <col min="6151" max="6151" width="0" style="234" hidden="1" customWidth="1"/>
    <col min="6152" max="6152" width="9.140625" style="234"/>
    <col min="6153" max="6153" width="18.5703125" style="234" customWidth="1"/>
    <col min="6154" max="6400" width="9.140625" style="234"/>
    <col min="6401" max="6403" width="5.7109375" style="234" customWidth="1"/>
    <col min="6404" max="6404" width="56.7109375" style="234" customWidth="1"/>
    <col min="6405" max="6405" width="14.7109375" style="234" customWidth="1"/>
    <col min="6406" max="6406" width="7.5703125" style="234" bestFit="1" customWidth="1"/>
    <col min="6407" max="6407" width="0" style="234" hidden="1" customWidth="1"/>
    <col min="6408" max="6408" width="9.140625" style="234"/>
    <col min="6409" max="6409" width="18.5703125" style="234" customWidth="1"/>
    <col min="6410" max="6656" width="9.140625" style="234"/>
    <col min="6657" max="6659" width="5.7109375" style="234" customWidth="1"/>
    <col min="6660" max="6660" width="56.7109375" style="234" customWidth="1"/>
    <col min="6661" max="6661" width="14.7109375" style="234" customWidth="1"/>
    <col min="6662" max="6662" width="7.5703125" style="234" bestFit="1" customWidth="1"/>
    <col min="6663" max="6663" width="0" style="234" hidden="1" customWidth="1"/>
    <col min="6664" max="6664" width="9.140625" style="234"/>
    <col min="6665" max="6665" width="18.5703125" style="234" customWidth="1"/>
    <col min="6666" max="6912" width="9.140625" style="234"/>
    <col min="6913" max="6915" width="5.7109375" style="234" customWidth="1"/>
    <col min="6916" max="6916" width="56.7109375" style="234" customWidth="1"/>
    <col min="6917" max="6917" width="14.7109375" style="234" customWidth="1"/>
    <col min="6918" max="6918" width="7.5703125" style="234" bestFit="1" customWidth="1"/>
    <col min="6919" max="6919" width="0" style="234" hidden="1" customWidth="1"/>
    <col min="6920" max="6920" width="9.140625" style="234"/>
    <col min="6921" max="6921" width="18.5703125" style="234" customWidth="1"/>
    <col min="6922" max="7168" width="9.140625" style="234"/>
    <col min="7169" max="7171" width="5.7109375" style="234" customWidth="1"/>
    <col min="7172" max="7172" width="56.7109375" style="234" customWidth="1"/>
    <col min="7173" max="7173" width="14.7109375" style="234" customWidth="1"/>
    <col min="7174" max="7174" width="7.5703125" style="234" bestFit="1" customWidth="1"/>
    <col min="7175" max="7175" width="0" style="234" hidden="1" customWidth="1"/>
    <col min="7176" max="7176" width="9.140625" style="234"/>
    <col min="7177" max="7177" width="18.5703125" style="234" customWidth="1"/>
    <col min="7178" max="7424" width="9.140625" style="234"/>
    <col min="7425" max="7427" width="5.7109375" style="234" customWidth="1"/>
    <col min="7428" max="7428" width="56.7109375" style="234" customWidth="1"/>
    <col min="7429" max="7429" width="14.7109375" style="234" customWidth="1"/>
    <col min="7430" max="7430" width="7.5703125" style="234" bestFit="1" customWidth="1"/>
    <col min="7431" max="7431" width="0" style="234" hidden="1" customWidth="1"/>
    <col min="7432" max="7432" width="9.140625" style="234"/>
    <col min="7433" max="7433" width="18.5703125" style="234" customWidth="1"/>
    <col min="7434" max="7680" width="9.140625" style="234"/>
    <col min="7681" max="7683" width="5.7109375" style="234" customWidth="1"/>
    <col min="7684" max="7684" width="56.7109375" style="234" customWidth="1"/>
    <col min="7685" max="7685" width="14.7109375" style="234" customWidth="1"/>
    <col min="7686" max="7686" width="7.5703125" style="234" bestFit="1" customWidth="1"/>
    <col min="7687" max="7687" width="0" style="234" hidden="1" customWidth="1"/>
    <col min="7688" max="7688" width="9.140625" style="234"/>
    <col min="7689" max="7689" width="18.5703125" style="234" customWidth="1"/>
    <col min="7690" max="7936" width="9.140625" style="234"/>
    <col min="7937" max="7939" width="5.7109375" style="234" customWidth="1"/>
    <col min="7940" max="7940" width="56.7109375" style="234" customWidth="1"/>
    <col min="7941" max="7941" width="14.7109375" style="234" customWidth="1"/>
    <col min="7942" max="7942" width="7.5703125" style="234" bestFit="1" customWidth="1"/>
    <col min="7943" max="7943" width="0" style="234" hidden="1" customWidth="1"/>
    <col min="7944" max="7944" width="9.140625" style="234"/>
    <col min="7945" max="7945" width="18.5703125" style="234" customWidth="1"/>
    <col min="7946" max="8192" width="9.140625" style="234"/>
    <col min="8193" max="8195" width="5.7109375" style="234" customWidth="1"/>
    <col min="8196" max="8196" width="56.7109375" style="234" customWidth="1"/>
    <col min="8197" max="8197" width="14.7109375" style="234" customWidth="1"/>
    <col min="8198" max="8198" width="7.5703125" style="234" bestFit="1" customWidth="1"/>
    <col min="8199" max="8199" width="0" style="234" hidden="1" customWidth="1"/>
    <col min="8200" max="8200" width="9.140625" style="234"/>
    <col min="8201" max="8201" width="18.5703125" style="234" customWidth="1"/>
    <col min="8202" max="8448" width="9.140625" style="234"/>
    <col min="8449" max="8451" width="5.7109375" style="234" customWidth="1"/>
    <col min="8452" max="8452" width="56.7109375" style="234" customWidth="1"/>
    <col min="8453" max="8453" width="14.7109375" style="234" customWidth="1"/>
    <col min="8454" max="8454" width="7.5703125" style="234" bestFit="1" customWidth="1"/>
    <col min="8455" max="8455" width="0" style="234" hidden="1" customWidth="1"/>
    <col min="8456" max="8456" width="9.140625" style="234"/>
    <col min="8457" max="8457" width="18.5703125" style="234" customWidth="1"/>
    <col min="8458" max="8704" width="9.140625" style="234"/>
    <col min="8705" max="8707" width="5.7109375" style="234" customWidth="1"/>
    <col min="8708" max="8708" width="56.7109375" style="234" customWidth="1"/>
    <col min="8709" max="8709" width="14.7109375" style="234" customWidth="1"/>
    <col min="8710" max="8710" width="7.5703125" style="234" bestFit="1" customWidth="1"/>
    <col min="8711" max="8711" width="0" style="234" hidden="1" customWidth="1"/>
    <col min="8712" max="8712" width="9.140625" style="234"/>
    <col min="8713" max="8713" width="18.5703125" style="234" customWidth="1"/>
    <col min="8714" max="8960" width="9.140625" style="234"/>
    <col min="8961" max="8963" width="5.7109375" style="234" customWidth="1"/>
    <col min="8964" max="8964" width="56.7109375" style="234" customWidth="1"/>
    <col min="8965" max="8965" width="14.7109375" style="234" customWidth="1"/>
    <col min="8966" max="8966" width="7.5703125" style="234" bestFit="1" customWidth="1"/>
    <col min="8967" max="8967" width="0" style="234" hidden="1" customWidth="1"/>
    <col min="8968" max="8968" width="9.140625" style="234"/>
    <col min="8969" max="8969" width="18.5703125" style="234" customWidth="1"/>
    <col min="8970" max="9216" width="9.140625" style="234"/>
    <col min="9217" max="9219" width="5.7109375" style="234" customWidth="1"/>
    <col min="9220" max="9220" width="56.7109375" style="234" customWidth="1"/>
    <col min="9221" max="9221" width="14.7109375" style="234" customWidth="1"/>
    <col min="9222" max="9222" width="7.5703125" style="234" bestFit="1" customWidth="1"/>
    <col min="9223" max="9223" width="0" style="234" hidden="1" customWidth="1"/>
    <col min="9224" max="9224" width="9.140625" style="234"/>
    <col min="9225" max="9225" width="18.5703125" style="234" customWidth="1"/>
    <col min="9226" max="9472" width="9.140625" style="234"/>
    <col min="9473" max="9475" width="5.7109375" style="234" customWidth="1"/>
    <col min="9476" max="9476" width="56.7109375" style="234" customWidth="1"/>
    <col min="9477" max="9477" width="14.7109375" style="234" customWidth="1"/>
    <col min="9478" max="9478" width="7.5703125" style="234" bestFit="1" customWidth="1"/>
    <col min="9479" max="9479" width="0" style="234" hidden="1" customWidth="1"/>
    <col min="9480" max="9480" width="9.140625" style="234"/>
    <col min="9481" max="9481" width="18.5703125" style="234" customWidth="1"/>
    <col min="9482" max="9728" width="9.140625" style="234"/>
    <col min="9729" max="9731" width="5.7109375" style="234" customWidth="1"/>
    <col min="9732" max="9732" width="56.7109375" style="234" customWidth="1"/>
    <col min="9733" max="9733" width="14.7109375" style="234" customWidth="1"/>
    <col min="9734" max="9734" width="7.5703125" style="234" bestFit="1" customWidth="1"/>
    <col min="9735" max="9735" width="0" style="234" hidden="1" customWidth="1"/>
    <col min="9736" max="9736" width="9.140625" style="234"/>
    <col min="9737" max="9737" width="18.5703125" style="234" customWidth="1"/>
    <col min="9738" max="9984" width="9.140625" style="234"/>
    <col min="9985" max="9987" width="5.7109375" style="234" customWidth="1"/>
    <col min="9988" max="9988" width="56.7109375" style="234" customWidth="1"/>
    <col min="9989" max="9989" width="14.7109375" style="234" customWidth="1"/>
    <col min="9990" max="9990" width="7.5703125" style="234" bestFit="1" customWidth="1"/>
    <col min="9991" max="9991" width="0" style="234" hidden="1" customWidth="1"/>
    <col min="9992" max="9992" width="9.140625" style="234"/>
    <col min="9993" max="9993" width="18.5703125" style="234" customWidth="1"/>
    <col min="9994" max="10240" width="9.140625" style="234"/>
    <col min="10241" max="10243" width="5.7109375" style="234" customWidth="1"/>
    <col min="10244" max="10244" width="56.7109375" style="234" customWidth="1"/>
    <col min="10245" max="10245" width="14.7109375" style="234" customWidth="1"/>
    <col min="10246" max="10246" width="7.5703125" style="234" bestFit="1" customWidth="1"/>
    <col min="10247" max="10247" width="0" style="234" hidden="1" customWidth="1"/>
    <col min="10248" max="10248" width="9.140625" style="234"/>
    <col min="10249" max="10249" width="18.5703125" style="234" customWidth="1"/>
    <col min="10250" max="10496" width="9.140625" style="234"/>
    <col min="10497" max="10499" width="5.7109375" style="234" customWidth="1"/>
    <col min="10500" max="10500" width="56.7109375" style="234" customWidth="1"/>
    <col min="10501" max="10501" width="14.7109375" style="234" customWidth="1"/>
    <col min="10502" max="10502" width="7.5703125" style="234" bestFit="1" customWidth="1"/>
    <col min="10503" max="10503" width="0" style="234" hidden="1" customWidth="1"/>
    <col min="10504" max="10504" width="9.140625" style="234"/>
    <col min="10505" max="10505" width="18.5703125" style="234" customWidth="1"/>
    <col min="10506" max="10752" width="9.140625" style="234"/>
    <col min="10753" max="10755" width="5.7109375" style="234" customWidth="1"/>
    <col min="10756" max="10756" width="56.7109375" style="234" customWidth="1"/>
    <col min="10757" max="10757" width="14.7109375" style="234" customWidth="1"/>
    <col min="10758" max="10758" width="7.5703125" style="234" bestFit="1" customWidth="1"/>
    <col min="10759" max="10759" width="0" style="234" hidden="1" customWidth="1"/>
    <col min="10760" max="10760" width="9.140625" style="234"/>
    <col min="10761" max="10761" width="18.5703125" style="234" customWidth="1"/>
    <col min="10762" max="11008" width="9.140625" style="234"/>
    <col min="11009" max="11011" width="5.7109375" style="234" customWidth="1"/>
    <col min="11012" max="11012" width="56.7109375" style="234" customWidth="1"/>
    <col min="11013" max="11013" width="14.7109375" style="234" customWidth="1"/>
    <col min="11014" max="11014" width="7.5703125" style="234" bestFit="1" customWidth="1"/>
    <col min="11015" max="11015" width="0" style="234" hidden="1" customWidth="1"/>
    <col min="11016" max="11016" width="9.140625" style="234"/>
    <col min="11017" max="11017" width="18.5703125" style="234" customWidth="1"/>
    <col min="11018" max="11264" width="9.140625" style="234"/>
    <col min="11265" max="11267" width="5.7109375" style="234" customWidth="1"/>
    <col min="11268" max="11268" width="56.7109375" style="234" customWidth="1"/>
    <col min="11269" max="11269" width="14.7109375" style="234" customWidth="1"/>
    <col min="11270" max="11270" width="7.5703125" style="234" bestFit="1" customWidth="1"/>
    <col min="11271" max="11271" width="0" style="234" hidden="1" customWidth="1"/>
    <col min="11272" max="11272" width="9.140625" style="234"/>
    <col min="11273" max="11273" width="18.5703125" style="234" customWidth="1"/>
    <col min="11274" max="11520" width="9.140625" style="234"/>
    <col min="11521" max="11523" width="5.7109375" style="234" customWidth="1"/>
    <col min="11524" max="11524" width="56.7109375" style="234" customWidth="1"/>
    <col min="11525" max="11525" width="14.7109375" style="234" customWidth="1"/>
    <col min="11526" max="11526" width="7.5703125" style="234" bestFit="1" customWidth="1"/>
    <col min="11527" max="11527" width="0" style="234" hidden="1" customWidth="1"/>
    <col min="11528" max="11528" width="9.140625" style="234"/>
    <col min="11529" max="11529" width="18.5703125" style="234" customWidth="1"/>
    <col min="11530" max="11776" width="9.140625" style="234"/>
    <col min="11777" max="11779" width="5.7109375" style="234" customWidth="1"/>
    <col min="11780" max="11780" width="56.7109375" style="234" customWidth="1"/>
    <col min="11781" max="11781" width="14.7109375" style="234" customWidth="1"/>
    <col min="11782" max="11782" width="7.5703125" style="234" bestFit="1" customWidth="1"/>
    <col min="11783" max="11783" width="0" style="234" hidden="1" customWidth="1"/>
    <col min="11784" max="11784" width="9.140625" style="234"/>
    <col min="11785" max="11785" width="18.5703125" style="234" customWidth="1"/>
    <col min="11786" max="12032" width="9.140625" style="234"/>
    <col min="12033" max="12035" width="5.7109375" style="234" customWidth="1"/>
    <col min="12036" max="12036" width="56.7109375" style="234" customWidth="1"/>
    <col min="12037" max="12037" width="14.7109375" style="234" customWidth="1"/>
    <col min="12038" max="12038" width="7.5703125" style="234" bestFit="1" customWidth="1"/>
    <col min="12039" max="12039" width="0" style="234" hidden="1" customWidth="1"/>
    <col min="12040" max="12040" width="9.140625" style="234"/>
    <col min="12041" max="12041" width="18.5703125" style="234" customWidth="1"/>
    <col min="12042" max="12288" width="9.140625" style="234"/>
    <col min="12289" max="12291" width="5.7109375" style="234" customWidth="1"/>
    <col min="12292" max="12292" width="56.7109375" style="234" customWidth="1"/>
    <col min="12293" max="12293" width="14.7109375" style="234" customWidth="1"/>
    <col min="12294" max="12294" width="7.5703125" style="234" bestFit="1" customWidth="1"/>
    <col min="12295" max="12295" width="0" style="234" hidden="1" customWidth="1"/>
    <col min="12296" max="12296" width="9.140625" style="234"/>
    <col min="12297" max="12297" width="18.5703125" style="234" customWidth="1"/>
    <col min="12298" max="12544" width="9.140625" style="234"/>
    <col min="12545" max="12547" width="5.7109375" style="234" customWidth="1"/>
    <col min="12548" max="12548" width="56.7109375" style="234" customWidth="1"/>
    <col min="12549" max="12549" width="14.7109375" style="234" customWidth="1"/>
    <col min="12550" max="12550" width="7.5703125" style="234" bestFit="1" customWidth="1"/>
    <col min="12551" max="12551" width="0" style="234" hidden="1" customWidth="1"/>
    <col min="12552" max="12552" width="9.140625" style="234"/>
    <col min="12553" max="12553" width="18.5703125" style="234" customWidth="1"/>
    <col min="12554" max="12800" width="9.140625" style="234"/>
    <col min="12801" max="12803" width="5.7109375" style="234" customWidth="1"/>
    <col min="12804" max="12804" width="56.7109375" style="234" customWidth="1"/>
    <col min="12805" max="12805" width="14.7109375" style="234" customWidth="1"/>
    <col min="12806" max="12806" width="7.5703125" style="234" bestFit="1" customWidth="1"/>
    <col min="12807" max="12807" width="0" style="234" hidden="1" customWidth="1"/>
    <col min="12808" max="12808" width="9.140625" style="234"/>
    <col min="12809" max="12809" width="18.5703125" style="234" customWidth="1"/>
    <col min="12810" max="13056" width="9.140625" style="234"/>
    <col min="13057" max="13059" width="5.7109375" style="234" customWidth="1"/>
    <col min="13060" max="13060" width="56.7109375" style="234" customWidth="1"/>
    <col min="13061" max="13061" width="14.7109375" style="234" customWidth="1"/>
    <col min="13062" max="13062" width="7.5703125" style="234" bestFit="1" customWidth="1"/>
    <col min="13063" max="13063" width="0" style="234" hidden="1" customWidth="1"/>
    <col min="13064" max="13064" width="9.140625" style="234"/>
    <col min="13065" max="13065" width="18.5703125" style="234" customWidth="1"/>
    <col min="13066" max="13312" width="9.140625" style="234"/>
    <col min="13313" max="13315" width="5.7109375" style="234" customWidth="1"/>
    <col min="13316" max="13316" width="56.7109375" style="234" customWidth="1"/>
    <col min="13317" max="13317" width="14.7109375" style="234" customWidth="1"/>
    <col min="13318" max="13318" width="7.5703125" style="234" bestFit="1" customWidth="1"/>
    <col min="13319" max="13319" width="0" style="234" hidden="1" customWidth="1"/>
    <col min="13320" max="13320" width="9.140625" style="234"/>
    <col min="13321" max="13321" width="18.5703125" style="234" customWidth="1"/>
    <col min="13322" max="13568" width="9.140625" style="234"/>
    <col min="13569" max="13571" width="5.7109375" style="234" customWidth="1"/>
    <col min="13572" max="13572" width="56.7109375" style="234" customWidth="1"/>
    <col min="13573" max="13573" width="14.7109375" style="234" customWidth="1"/>
    <col min="13574" max="13574" width="7.5703125" style="234" bestFit="1" customWidth="1"/>
    <col min="13575" max="13575" width="0" style="234" hidden="1" customWidth="1"/>
    <col min="13576" max="13576" width="9.140625" style="234"/>
    <col min="13577" max="13577" width="18.5703125" style="234" customWidth="1"/>
    <col min="13578" max="13824" width="9.140625" style="234"/>
    <col min="13825" max="13827" width="5.7109375" style="234" customWidth="1"/>
    <col min="13828" max="13828" width="56.7109375" style="234" customWidth="1"/>
    <col min="13829" max="13829" width="14.7109375" style="234" customWidth="1"/>
    <col min="13830" max="13830" width="7.5703125" style="234" bestFit="1" customWidth="1"/>
    <col min="13831" max="13831" width="0" style="234" hidden="1" customWidth="1"/>
    <col min="13832" max="13832" width="9.140625" style="234"/>
    <col min="13833" max="13833" width="18.5703125" style="234" customWidth="1"/>
    <col min="13834" max="14080" width="9.140625" style="234"/>
    <col min="14081" max="14083" width="5.7109375" style="234" customWidth="1"/>
    <col min="14084" max="14084" width="56.7109375" style="234" customWidth="1"/>
    <col min="14085" max="14085" width="14.7109375" style="234" customWidth="1"/>
    <col min="14086" max="14086" width="7.5703125" style="234" bestFit="1" customWidth="1"/>
    <col min="14087" max="14087" width="0" style="234" hidden="1" customWidth="1"/>
    <col min="14088" max="14088" width="9.140625" style="234"/>
    <col min="14089" max="14089" width="18.5703125" style="234" customWidth="1"/>
    <col min="14090" max="14336" width="9.140625" style="234"/>
    <col min="14337" max="14339" width="5.7109375" style="234" customWidth="1"/>
    <col min="14340" max="14340" width="56.7109375" style="234" customWidth="1"/>
    <col min="14341" max="14341" width="14.7109375" style="234" customWidth="1"/>
    <col min="14342" max="14342" width="7.5703125" style="234" bestFit="1" customWidth="1"/>
    <col min="14343" max="14343" width="0" style="234" hidden="1" customWidth="1"/>
    <col min="14344" max="14344" width="9.140625" style="234"/>
    <col min="14345" max="14345" width="18.5703125" style="234" customWidth="1"/>
    <col min="14346" max="14592" width="9.140625" style="234"/>
    <col min="14593" max="14595" width="5.7109375" style="234" customWidth="1"/>
    <col min="14596" max="14596" width="56.7109375" style="234" customWidth="1"/>
    <col min="14597" max="14597" width="14.7109375" style="234" customWidth="1"/>
    <col min="14598" max="14598" width="7.5703125" style="234" bestFit="1" customWidth="1"/>
    <col min="14599" max="14599" width="0" style="234" hidden="1" customWidth="1"/>
    <col min="14600" max="14600" width="9.140625" style="234"/>
    <col min="14601" max="14601" width="18.5703125" style="234" customWidth="1"/>
    <col min="14602" max="14848" width="9.140625" style="234"/>
    <col min="14849" max="14851" width="5.7109375" style="234" customWidth="1"/>
    <col min="14852" max="14852" width="56.7109375" style="234" customWidth="1"/>
    <col min="14853" max="14853" width="14.7109375" style="234" customWidth="1"/>
    <col min="14854" max="14854" width="7.5703125" style="234" bestFit="1" customWidth="1"/>
    <col min="14855" max="14855" width="0" style="234" hidden="1" customWidth="1"/>
    <col min="14856" max="14856" width="9.140625" style="234"/>
    <col min="14857" max="14857" width="18.5703125" style="234" customWidth="1"/>
    <col min="14858" max="15104" width="9.140625" style="234"/>
    <col min="15105" max="15107" width="5.7109375" style="234" customWidth="1"/>
    <col min="15108" max="15108" width="56.7109375" style="234" customWidth="1"/>
    <col min="15109" max="15109" width="14.7109375" style="234" customWidth="1"/>
    <col min="15110" max="15110" width="7.5703125" style="234" bestFit="1" customWidth="1"/>
    <col min="15111" max="15111" width="0" style="234" hidden="1" customWidth="1"/>
    <col min="15112" max="15112" width="9.140625" style="234"/>
    <col min="15113" max="15113" width="18.5703125" style="234" customWidth="1"/>
    <col min="15114" max="15360" width="9.140625" style="234"/>
    <col min="15361" max="15363" width="5.7109375" style="234" customWidth="1"/>
    <col min="15364" max="15364" width="56.7109375" style="234" customWidth="1"/>
    <col min="15365" max="15365" width="14.7109375" style="234" customWidth="1"/>
    <col min="15366" max="15366" width="7.5703125" style="234" bestFit="1" customWidth="1"/>
    <col min="15367" max="15367" width="0" style="234" hidden="1" customWidth="1"/>
    <col min="15368" max="15368" width="9.140625" style="234"/>
    <col min="15369" max="15369" width="18.5703125" style="234" customWidth="1"/>
    <col min="15370" max="15616" width="9.140625" style="234"/>
    <col min="15617" max="15619" width="5.7109375" style="234" customWidth="1"/>
    <col min="15620" max="15620" width="56.7109375" style="234" customWidth="1"/>
    <col min="15621" max="15621" width="14.7109375" style="234" customWidth="1"/>
    <col min="15622" max="15622" width="7.5703125" style="234" bestFit="1" customWidth="1"/>
    <col min="15623" max="15623" width="0" style="234" hidden="1" customWidth="1"/>
    <col min="15624" max="15624" width="9.140625" style="234"/>
    <col min="15625" max="15625" width="18.5703125" style="234" customWidth="1"/>
    <col min="15626" max="15872" width="9.140625" style="234"/>
    <col min="15873" max="15875" width="5.7109375" style="234" customWidth="1"/>
    <col min="15876" max="15876" width="56.7109375" style="234" customWidth="1"/>
    <col min="15877" max="15877" width="14.7109375" style="234" customWidth="1"/>
    <col min="15878" max="15878" width="7.5703125" style="234" bestFit="1" customWidth="1"/>
    <col min="15879" max="15879" width="0" style="234" hidden="1" customWidth="1"/>
    <col min="15880" max="15880" width="9.140625" style="234"/>
    <col min="15881" max="15881" width="18.5703125" style="234" customWidth="1"/>
    <col min="15882" max="16128" width="9.140625" style="234"/>
    <col min="16129" max="16131" width="5.7109375" style="234" customWidth="1"/>
    <col min="16132" max="16132" width="56.7109375" style="234" customWidth="1"/>
    <col min="16133" max="16133" width="14.7109375" style="234" customWidth="1"/>
    <col min="16134" max="16134" width="7.5703125" style="234" bestFit="1" customWidth="1"/>
    <col min="16135" max="16135" width="0" style="234" hidden="1" customWidth="1"/>
    <col min="16136" max="16136" width="9.140625" style="234"/>
    <col min="16137" max="16137" width="18.5703125" style="234" customWidth="1"/>
    <col min="16138" max="16384" width="9.140625" style="234"/>
  </cols>
  <sheetData>
    <row r="1" spans="1:9">
      <c r="A1" s="289" t="str">
        <f>CONCATENATE("Объект: ",[2]ПЗ!A4)</f>
        <v>Объект: Ремонт ул.Тупик от ул.Ватутина до ул.Набережной в ст-це Старонижестеблиевской.</v>
      </c>
      <c r="B1" s="290"/>
      <c r="C1" s="290"/>
      <c r="D1" s="290"/>
      <c r="E1" s="290"/>
      <c r="F1" s="290"/>
      <c r="G1" s="233" t="str">
        <f>A1</f>
        <v>Объект: Ремонт ул.Тупик от ул.Ватутина до ул.Набережной в ст-це Старонижестеблиевской.</v>
      </c>
    </row>
    <row r="3" spans="1:9" ht="15">
      <c r="D3" s="235" t="str">
        <f>IF(E27+E31&lt;4,"! Перевозка рабочих до 3 км","")</f>
        <v/>
      </c>
    </row>
    <row r="4" spans="1:9" ht="17.25" customHeight="1">
      <c r="D4" s="236" t="s">
        <v>247</v>
      </c>
    </row>
    <row r="6" spans="1:9">
      <c r="A6" s="291" t="s">
        <v>248</v>
      </c>
      <c r="B6" s="291"/>
      <c r="C6" s="291"/>
      <c r="D6" s="291"/>
      <c r="E6" s="291"/>
      <c r="F6" s="291"/>
      <c r="G6" s="237"/>
      <c r="H6" s="237"/>
      <c r="I6" s="237"/>
    </row>
    <row r="7" spans="1:9">
      <c r="A7" s="291" t="s">
        <v>249</v>
      </c>
      <c r="B7" s="291"/>
      <c r="C7" s="291"/>
      <c r="D7" s="291"/>
      <c r="E7" s="291"/>
      <c r="F7" s="291"/>
      <c r="G7" s="237"/>
      <c r="H7" s="237"/>
      <c r="I7" s="237"/>
    </row>
    <row r="8" spans="1:9">
      <c r="A8" s="237"/>
      <c r="B8" s="237"/>
      <c r="C8" s="237"/>
      <c r="D8" s="237"/>
      <c r="E8" s="237"/>
      <c r="F8" s="237"/>
      <c r="G8" s="237"/>
      <c r="H8" s="237"/>
      <c r="I8" s="237"/>
    </row>
    <row r="9" spans="1:9">
      <c r="A9" s="292" t="s">
        <v>250</v>
      </c>
      <c r="B9" s="292"/>
      <c r="C9" s="292"/>
      <c r="D9" s="292"/>
      <c r="E9" s="292"/>
      <c r="F9" s="292"/>
      <c r="G9" s="238"/>
      <c r="H9" s="238"/>
      <c r="I9" s="238"/>
    </row>
    <row r="11" spans="1:9">
      <c r="A11" s="234" t="s">
        <v>251</v>
      </c>
      <c r="B11" s="239" t="s">
        <v>252</v>
      </c>
      <c r="C11" s="240" t="s">
        <v>253</v>
      </c>
      <c r="D11" s="234" t="s">
        <v>254</v>
      </c>
      <c r="E11" s="241">
        <f>CEILING(E15/E17/E19,1)</f>
        <v>3</v>
      </c>
      <c r="F11" s="234" t="s">
        <v>255</v>
      </c>
    </row>
    <row r="12" spans="1:9">
      <c r="B12" s="239"/>
      <c r="C12" s="240"/>
      <c r="E12" s="242"/>
    </row>
    <row r="13" spans="1:9">
      <c r="B13" s="239"/>
      <c r="C13" s="240"/>
      <c r="D13" s="234" t="s">
        <v>256</v>
      </c>
      <c r="E13" s="243">
        <f>E11/20.67</f>
        <v>0.14513788098693758</v>
      </c>
      <c r="F13" s="244" t="s">
        <v>257</v>
      </c>
    </row>
    <row r="14" spans="1:9">
      <c r="B14" s="239"/>
      <c r="C14" s="240"/>
      <c r="E14" s="243"/>
      <c r="F14" s="244"/>
    </row>
    <row r="15" spans="1:9">
      <c r="B15" s="239"/>
      <c r="C15" s="240"/>
      <c r="D15" s="234" t="s">
        <v>258</v>
      </c>
      <c r="E15" s="245">
        <f>284*0+276</f>
        <v>276</v>
      </c>
      <c r="F15" s="234" t="s">
        <v>259</v>
      </c>
    </row>
    <row r="16" spans="1:9">
      <c r="B16" s="239"/>
      <c r="C16" s="240"/>
    </row>
    <row r="17" spans="1:9">
      <c r="B17" s="239"/>
      <c r="C17" s="240"/>
      <c r="D17" s="234" t="s">
        <v>260</v>
      </c>
      <c r="E17" s="234">
        <v>15</v>
      </c>
      <c r="F17" s="234" t="s">
        <v>261</v>
      </c>
      <c r="H17" s="246"/>
    </row>
    <row r="18" spans="1:9">
      <c r="B18" s="239"/>
      <c r="C18" s="240"/>
    </row>
    <row r="19" spans="1:9">
      <c r="B19" s="239"/>
      <c r="C19" s="240"/>
      <c r="D19" s="234" t="s">
        <v>262</v>
      </c>
      <c r="E19" s="234">
        <v>8</v>
      </c>
      <c r="F19" s="234" t="s">
        <v>263</v>
      </c>
    </row>
    <row r="20" spans="1:9">
      <c r="B20" s="239"/>
      <c r="C20" s="240"/>
      <c r="E20" s="247"/>
    </row>
    <row r="21" spans="1:9">
      <c r="B21" s="239" t="s">
        <v>264</v>
      </c>
      <c r="C21" s="240" t="s">
        <v>253</v>
      </c>
      <c r="D21" s="234" t="s">
        <v>265</v>
      </c>
      <c r="E21" s="241">
        <f>IF(E17&gt;20,2,1)</f>
        <v>1</v>
      </c>
      <c r="F21" s="234" t="s">
        <v>266</v>
      </c>
    </row>
    <row r="22" spans="1:9">
      <c r="B22" s="239"/>
      <c r="C22" s="240"/>
      <c r="E22" s="247"/>
    </row>
    <row r="23" spans="1:9">
      <c r="B23" s="239" t="s">
        <v>267</v>
      </c>
      <c r="C23" s="240" t="s">
        <v>253</v>
      </c>
      <c r="D23" s="234" t="s">
        <v>268</v>
      </c>
      <c r="E23" s="248">
        <f>ROUND(E27*2/E29+E31*2/E33,2)</f>
        <v>1.56</v>
      </c>
      <c r="F23" s="234" t="s">
        <v>263</v>
      </c>
    </row>
    <row r="24" spans="1:9">
      <c r="B24" s="239"/>
      <c r="C24" s="240"/>
      <c r="E24" s="247"/>
    </row>
    <row r="25" spans="1:9">
      <c r="B25" s="239" t="s">
        <v>269</v>
      </c>
      <c r="C25" s="238" t="s">
        <v>253</v>
      </c>
      <c r="D25" s="234" t="s">
        <v>270</v>
      </c>
      <c r="E25" s="249">
        <f>E23+2*E35</f>
        <v>1.86</v>
      </c>
      <c r="F25" s="234" t="s">
        <v>263</v>
      </c>
      <c r="G25" s="238"/>
      <c r="H25" s="250" t="str">
        <f>IF(E25&lt;2,"Без разъездного",IF(E25&lt;3,"Разъездной 15%","Разъездной 20%"))</f>
        <v>Без разъездного</v>
      </c>
      <c r="I25" s="238"/>
    </row>
    <row r="26" spans="1:9">
      <c r="A26" s="238"/>
      <c r="B26" s="238"/>
      <c r="C26" s="238"/>
      <c r="D26" s="238"/>
      <c r="E26" s="251"/>
      <c r="F26" s="238"/>
      <c r="G26" s="238"/>
      <c r="H26" s="238"/>
      <c r="I26" s="238"/>
    </row>
    <row r="27" spans="1:9">
      <c r="A27" s="238"/>
      <c r="B27" s="252" t="s">
        <v>271</v>
      </c>
      <c r="C27" s="238" t="s">
        <v>253</v>
      </c>
      <c r="D27" s="252" t="s">
        <v>272</v>
      </c>
      <c r="E27" s="253">
        <f>[2]ТС!$C$72</f>
        <v>3</v>
      </c>
      <c r="F27" s="252" t="s">
        <v>273</v>
      </c>
      <c r="G27" s="238"/>
      <c r="H27" s="254"/>
      <c r="I27" s="238"/>
    </row>
    <row r="28" spans="1:9">
      <c r="A28" s="238"/>
      <c r="B28" s="252"/>
      <c r="C28" s="238"/>
      <c r="D28" s="252"/>
      <c r="E28" s="255"/>
      <c r="F28" s="252"/>
      <c r="G28" s="238"/>
      <c r="H28" s="238"/>
      <c r="I28" s="238"/>
    </row>
    <row r="29" spans="1:9">
      <c r="A29" s="238"/>
      <c r="B29" s="252" t="s">
        <v>274</v>
      </c>
      <c r="C29" s="238" t="s">
        <v>253</v>
      </c>
      <c r="D29" s="252" t="s">
        <v>275</v>
      </c>
      <c r="E29" s="253">
        <v>20</v>
      </c>
      <c r="F29" s="252" t="s">
        <v>276</v>
      </c>
      <c r="G29" s="238"/>
      <c r="H29" s="238"/>
      <c r="I29" s="238"/>
    </row>
    <row r="30" spans="1:9">
      <c r="A30" s="238"/>
      <c r="B30" s="252"/>
      <c r="C30" s="238"/>
      <c r="D30" s="252"/>
      <c r="E30" s="253"/>
      <c r="F30" s="252"/>
      <c r="G30" s="238"/>
      <c r="H30" s="238"/>
      <c r="I30" s="238"/>
    </row>
    <row r="31" spans="1:9">
      <c r="A31" s="238"/>
      <c r="B31" s="252" t="s">
        <v>277</v>
      </c>
      <c r="C31" s="238" t="s">
        <v>253</v>
      </c>
      <c r="D31" s="252" t="s">
        <v>278</v>
      </c>
      <c r="E31" s="253">
        <f>[2]ТС!$C$73</f>
        <v>22</v>
      </c>
      <c r="F31" s="252" t="s">
        <v>273</v>
      </c>
      <c r="G31" s="238"/>
      <c r="H31" s="238"/>
      <c r="I31" s="238"/>
    </row>
    <row r="32" spans="1:9">
      <c r="A32" s="238"/>
      <c r="B32" s="252"/>
      <c r="C32" s="238"/>
      <c r="D32" s="252"/>
      <c r="E32" s="256"/>
      <c r="F32" s="252"/>
      <c r="G32" s="238"/>
      <c r="H32" s="238"/>
      <c r="I32" s="238"/>
    </row>
    <row r="33" spans="1:9">
      <c r="A33" s="238"/>
      <c r="B33" s="252" t="s">
        <v>279</v>
      </c>
      <c r="C33" s="238" t="s">
        <v>253</v>
      </c>
      <c r="D33" s="252" t="s">
        <v>280</v>
      </c>
      <c r="E33" s="256">
        <v>35</v>
      </c>
      <c r="F33" s="252" t="s">
        <v>276</v>
      </c>
      <c r="G33" s="238"/>
      <c r="H33" s="238"/>
      <c r="I33" s="238"/>
    </row>
    <row r="34" spans="1:9">
      <c r="A34" s="238"/>
      <c r="B34" s="252"/>
      <c r="C34" s="238"/>
      <c r="D34" s="252"/>
      <c r="E34" s="256"/>
      <c r="F34" s="252"/>
      <c r="G34" s="238"/>
      <c r="H34" s="238"/>
      <c r="I34" s="238"/>
    </row>
    <row r="35" spans="1:9">
      <c r="B35" s="239" t="s">
        <v>281</v>
      </c>
      <c r="C35" s="240" t="s">
        <v>253</v>
      </c>
      <c r="D35" s="234" t="s">
        <v>282</v>
      </c>
      <c r="E35" s="257">
        <v>0.15</v>
      </c>
      <c r="F35" s="234" t="s">
        <v>263</v>
      </c>
      <c r="G35" s="258"/>
    </row>
    <row r="36" spans="1:9">
      <c r="B36" s="239"/>
      <c r="C36" s="240"/>
      <c r="E36" s="257"/>
      <c r="G36" s="244"/>
    </row>
    <row r="37" spans="1:9">
      <c r="B37" s="239" t="s">
        <v>283</v>
      </c>
      <c r="C37" s="240" t="s">
        <v>253</v>
      </c>
      <c r="D37" s="234" t="s">
        <v>284</v>
      </c>
      <c r="E37" s="259">
        <v>583.57000000000005</v>
      </c>
      <c r="F37" s="234" t="s">
        <v>285</v>
      </c>
      <c r="G37" s="244"/>
    </row>
    <row r="38" spans="1:9">
      <c r="E38" s="257"/>
      <c r="G38" s="244"/>
    </row>
    <row r="39" spans="1:9">
      <c r="E39" s="257"/>
      <c r="G39" s="244"/>
    </row>
    <row r="40" spans="1:9">
      <c r="D40" s="260" t="s">
        <v>286</v>
      </c>
      <c r="E40" s="261">
        <f>IF(E27+E31&lt;3,"",E11*E21*2*(E23+E35)*E37)</f>
        <v>5987.4282000000003</v>
      </c>
      <c r="F40" s="260" t="s">
        <v>285</v>
      </c>
      <c r="G40" s="262">
        <f>801075/E40-1</f>
        <v>132.79283612954222</v>
      </c>
    </row>
    <row r="43" spans="1:9">
      <c r="D43" s="252" t="s">
        <v>287</v>
      </c>
      <c r="E43" s="263" t="s">
        <v>288</v>
      </c>
    </row>
    <row r="44" spans="1:9" ht="15.75">
      <c r="D44" s="264" t="s">
        <v>289</v>
      </c>
      <c r="E44" s="265"/>
    </row>
    <row r="45" spans="1:9">
      <c r="D45" s="252" t="s">
        <v>290</v>
      </c>
      <c r="E45" s="263" t="s">
        <v>291</v>
      </c>
    </row>
    <row r="46" spans="1:9" ht="15.75">
      <c r="D46" s="264" t="s">
        <v>289</v>
      </c>
    </row>
  </sheetData>
  <sheetProtection password="CAE6" sheet="1" formatCells="0" formatColumns="0" formatRows="0"/>
  <mergeCells count="4">
    <mergeCell ref="A1:F1"/>
    <mergeCell ref="A6:F6"/>
    <mergeCell ref="A7:F7"/>
    <mergeCell ref="A9:F9"/>
  </mergeCells>
  <conditionalFormatting sqref="E43 E15 E45">
    <cfRule type="containsBlanks" dxfId="0" priority="1" stopIfTrue="1">
      <formula>LEN(TRIM(E15))=0</formula>
    </cfRule>
  </conditionalFormatting>
  <printOptions horizontalCentered="1"/>
  <pageMargins left="0.59055118110236227" right="0.19685039370078741" top="0.39370078740157483" bottom="0.39370078740157483" header="0.51181102362204722" footer="0.51181102362204722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80"/>
  <sheetViews>
    <sheetView showGridLines="0" tabSelected="1" zoomScaleNormal="100" zoomScaleSheetLayoutView="100" workbookViewId="0">
      <selection activeCell="Q15" sqref="Q15"/>
    </sheetView>
  </sheetViews>
  <sheetFormatPr defaultColWidth="9.140625" defaultRowHeight="12"/>
  <cols>
    <col min="1" max="1" width="3.85546875" style="8" customWidth="1"/>
    <col min="2" max="2" width="13" style="8" customWidth="1"/>
    <col min="3" max="3" width="32" style="8" customWidth="1"/>
    <col min="4" max="4" width="10" style="8" customWidth="1"/>
    <col min="5" max="6" width="10.5703125" style="8" customWidth="1"/>
    <col min="7" max="7" width="14.28515625" style="8" customWidth="1"/>
    <col min="8" max="8" width="10.5703125" style="8" customWidth="1"/>
    <col min="9" max="9" width="11.5703125" style="8" customWidth="1"/>
    <col min="10" max="11" width="11.140625" style="8" customWidth="1"/>
    <col min="12" max="12" width="9.140625" style="9"/>
    <col min="13" max="14" width="9.140625" style="9" hidden="1" customWidth="1"/>
    <col min="15" max="16384" width="9.140625" style="9"/>
  </cols>
  <sheetData>
    <row r="1" spans="1:14" s="18" customFormat="1" ht="12.75">
      <c r="A1" s="17"/>
      <c r="B1" s="17"/>
      <c r="C1" s="17"/>
      <c r="D1" s="17"/>
      <c r="E1" s="17"/>
      <c r="F1" s="17"/>
      <c r="G1" s="17"/>
      <c r="H1" s="17"/>
      <c r="I1" s="17"/>
      <c r="J1" s="17"/>
      <c r="K1" s="30" t="s">
        <v>17</v>
      </c>
      <c r="L1" s="17"/>
    </row>
    <row r="2" spans="1:14" s="18" customFormat="1" ht="12.75">
      <c r="A2" s="17"/>
      <c r="B2" s="15"/>
      <c r="C2" s="16"/>
      <c r="D2" s="17"/>
      <c r="E2" s="17"/>
      <c r="F2" s="17"/>
      <c r="G2" s="17"/>
      <c r="H2" s="17"/>
      <c r="I2" s="17"/>
      <c r="J2" s="17"/>
      <c r="K2" s="17"/>
      <c r="L2" s="17"/>
    </row>
    <row r="3" spans="1:14" s="18" customFormat="1" ht="12.75">
      <c r="A3" s="19"/>
      <c r="B3" s="33" t="s">
        <v>15</v>
      </c>
      <c r="C3" s="294" t="s">
        <v>293</v>
      </c>
      <c r="D3" s="295"/>
      <c r="E3" s="295"/>
      <c r="F3" s="295"/>
      <c r="G3" s="295"/>
      <c r="H3" s="295"/>
      <c r="I3" s="295"/>
      <c r="J3" s="295"/>
      <c r="K3" s="295"/>
      <c r="L3" s="19"/>
    </row>
    <row r="4" spans="1:14" s="18" customFormat="1" ht="12.75">
      <c r="A4" s="19"/>
      <c r="B4" s="33"/>
      <c r="C4" s="296"/>
      <c r="D4" s="296"/>
      <c r="E4" s="296"/>
      <c r="F4" s="296"/>
      <c r="G4" s="296"/>
      <c r="H4" s="296"/>
      <c r="I4" s="296"/>
      <c r="J4" s="296"/>
      <c r="K4" s="296"/>
      <c r="L4" s="19"/>
    </row>
    <row r="5" spans="1:14" s="18" customFormat="1" ht="12.7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 s="18" customFormat="1" ht="15.75" customHeight="1">
      <c r="A6" s="304" t="s">
        <v>23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21"/>
    </row>
    <row r="7" spans="1:14" s="18" customFormat="1" ht="15.75" customHeight="1">
      <c r="A7" s="302" t="s">
        <v>16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21"/>
    </row>
    <row r="8" spans="1:14" s="18" customFormat="1" ht="15.75" customHeight="1">
      <c r="A8" s="310" t="s">
        <v>24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21"/>
    </row>
    <row r="9" spans="1:14" s="18" customFormat="1" ht="12.75">
      <c r="A9" s="22"/>
      <c r="B9" s="15"/>
      <c r="C9" s="23"/>
      <c r="D9" s="17"/>
      <c r="E9" s="24"/>
      <c r="F9" s="24"/>
      <c r="G9" s="24"/>
      <c r="H9" s="24"/>
      <c r="I9" s="24"/>
      <c r="J9" s="24"/>
      <c r="K9" s="24"/>
      <c r="L9" s="24"/>
    </row>
    <row r="10" spans="1:14" s="18" customFormat="1" ht="12.75">
      <c r="A10" s="25"/>
      <c r="B10" s="16" t="s">
        <v>1</v>
      </c>
      <c r="C10" s="313" t="s">
        <v>25</v>
      </c>
      <c r="D10" s="314"/>
      <c r="E10" s="314"/>
      <c r="F10" s="314"/>
      <c r="G10" s="314"/>
      <c r="H10" s="314"/>
      <c r="I10" s="314"/>
      <c r="J10" s="314"/>
      <c r="K10" s="314"/>
      <c r="L10" s="24"/>
    </row>
    <row r="11" spans="1:14" s="18" customFormat="1" ht="12.75">
      <c r="A11" s="25"/>
      <c r="B11" s="15"/>
      <c r="D11" s="29"/>
      <c r="E11" s="26"/>
      <c r="F11" s="26"/>
      <c r="G11" s="26"/>
      <c r="I11" s="31" t="s">
        <v>18</v>
      </c>
      <c r="J11" s="293" t="str">
        <f>CONCATENATE(FIXED(ROUND(M11/1000,3),3,FALSE)," тыс.руб.")</f>
        <v>815,551 тыс.руб.</v>
      </c>
      <c r="K11" s="293"/>
      <c r="L11" s="24"/>
      <c r="M11" s="32">
        <v>815551</v>
      </c>
      <c r="N11" s="32"/>
    </row>
    <row r="12" spans="1:14" s="18" customFormat="1" ht="12.75" hidden="1">
      <c r="A12" s="25"/>
      <c r="B12" s="15"/>
      <c r="D12" s="29"/>
      <c r="E12" s="26"/>
      <c r="F12" s="26"/>
      <c r="G12" s="26"/>
      <c r="I12" s="31" t="s">
        <v>22</v>
      </c>
      <c r="J12" s="293" t="str">
        <f>CONCATENATE(FIXED(ROUND(M12/1000,3),3,FALSE)," тыс.руб.")</f>
        <v>815,551 тыс.руб.</v>
      </c>
      <c r="K12" s="293"/>
      <c r="L12" s="24"/>
      <c r="M12" s="32">
        <v>815551</v>
      </c>
      <c r="N12" s="32"/>
    </row>
    <row r="13" spans="1:14" s="18" customFormat="1" ht="12.75" hidden="1">
      <c r="A13" s="25"/>
      <c r="B13" s="15"/>
      <c r="D13" s="29"/>
      <c r="E13" s="26"/>
      <c r="F13" s="26"/>
      <c r="G13" s="26"/>
      <c r="I13" s="31" t="s">
        <v>21</v>
      </c>
      <c r="J13" s="293" t="str">
        <f>CONCATENATE(FIXED(ROUND(M13/1000,3),3,FALSE)," тыс.руб.")</f>
        <v>0,000 тыс.руб.</v>
      </c>
      <c r="K13" s="293"/>
      <c r="L13" s="24"/>
      <c r="M13" s="32">
        <v>0</v>
      </c>
      <c r="N13" s="32"/>
    </row>
    <row r="14" spans="1:14" s="18" customFormat="1" ht="12.75">
      <c r="A14" s="25"/>
      <c r="B14" s="15"/>
      <c r="D14" s="29"/>
      <c r="E14" s="26"/>
      <c r="F14" s="26"/>
      <c r="I14" s="31" t="s">
        <v>19</v>
      </c>
      <c r="J14" s="293" t="str">
        <f>CONCATENATE(ROUND((M14+N14)/1000,3)," тыс.чел.ч")</f>
        <v>0,276 тыс.чел.ч</v>
      </c>
      <c r="K14" s="293"/>
      <c r="L14" s="24"/>
      <c r="M14" s="32">
        <v>166.5565</v>
      </c>
      <c r="N14" s="32">
        <v>109.8417</v>
      </c>
    </row>
    <row r="15" spans="1:14" s="18" customFormat="1" ht="12.75">
      <c r="A15" s="25"/>
      <c r="B15" s="15"/>
      <c r="D15" s="29"/>
      <c r="E15" s="26"/>
      <c r="F15" s="26"/>
      <c r="I15" s="31" t="s">
        <v>20</v>
      </c>
      <c r="J15" s="293" t="str">
        <f>CONCATENATE(FIXED(ROUND(M15/1000,3),3,FALSE)," тыс.руб.")</f>
        <v>53,754 тыс.руб.</v>
      </c>
      <c r="K15" s="293"/>
      <c r="L15" s="24"/>
      <c r="M15" s="32">
        <v>53754</v>
      </c>
      <c r="N15" s="32"/>
    </row>
    <row r="16" spans="1:14" s="18" customFormat="1" ht="12.75">
      <c r="A16" s="25"/>
      <c r="B16" s="312" t="s">
        <v>26</v>
      </c>
      <c r="C16" s="312"/>
      <c r="D16" s="312"/>
      <c r="E16" s="312"/>
      <c r="F16" s="312"/>
      <c r="G16" s="312"/>
      <c r="H16" s="312"/>
      <c r="I16" s="312"/>
      <c r="J16" s="312"/>
      <c r="K16" s="312"/>
      <c r="L16" s="24"/>
    </row>
    <row r="17" spans="1:16">
      <c r="A17" s="4"/>
      <c r="B17" s="4"/>
      <c r="C17" s="3"/>
      <c r="D17" s="1"/>
      <c r="E17" s="10"/>
      <c r="F17" s="10"/>
      <c r="G17" s="10"/>
      <c r="H17" s="10"/>
      <c r="I17" s="10"/>
      <c r="J17" s="10"/>
      <c r="K17" s="10"/>
    </row>
    <row r="18" spans="1:16" ht="26.25" customHeight="1">
      <c r="A18" s="297" t="s">
        <v>0</v>
      </c>
      <c r="B18" s="297" t="s">
        <v>3</v>
      </c>
      <c r="C18" s="297" t="s">
        <v>4</v>
      </c>
      <c r="D18" s="297" t="s">
        <v>2</v>
      </c>
      <c r="E18" s="321" t="s">
        <v>5</v>
      </c>
      <c r="F18" s="322"/>
      <c r="G18" s="321" t="s">
        <v>8</v>
      </c>
      <c r="H18" s="322"/>
      <c r="I18" s="323"/>
      <c r="J18" s="308" t="s">
        <v>12</v>
      </c>
      <c r="K18" s="309"/>
    </row>
    <row r="19" spans="1:16" ht="12.75">
      <c r="A19" s="298"/>
      <c r="B19" s="298"/>
      <c r="C19" s="300"/>
      <c r="D19" s="298"/>
      <c r="E19" s="6" t="s">
        <v>9</v>
      </c>
      <c r="F19" s="6" t="s">
        <v>10</v>
      </c>
      <c r="G19" s="306" t="s">
        <v>9</v>
      </c>
      <c r="H19" s="306" t="s">
        <v>6</v>
      </c>
      <c r="I19" s="6" t="s">
        <v>11</v>
      </c>
      <c r="J19" s="308" t="s">
        <v>13</v>
      </c>
      <c r="K19" s="309"/>
    </row>
    <row r="20" spans="1:16" ht="36" customHeight="1">
      <c r="A20" s="299"/>
      <c r="B20" s="299"/>
      <c r="C20" s="301"/>
      <c r="D20" s="299"/>
      <c r="E20" s="7" t="s">
        <v>6</v>
      </c>
      <c r="F20" s="5" t="s">
        <v>7</v>
      </c>
      <c r="G20" s="307"/>
      <c r="H20" s="307"/>
      <c r="I20" s="5" t="s">
        <v>7</v>
      </c>
      <c r="J20" s="28" t="s">
        <v>14</v>
      </c>
      <c r="K20" s="28" t="s">
        <v>9</v>
      </c>
    </row>
    <row r="21" spans="1:16" s="11" customFormat="1">
      <c r="A21" s="27">
        <v>1</v>
      </c>
      <c r="B21" s="27">
        <v>2</v>
      </c>
      <c r="C21" s="27">
        <v>3</v>
      </c>
      <c r="D21" s="27">
        <v>4</v>
      </c>
      <c r="E21" s="34">
        <v>5</v>
      </c>
      <c r="F21" s="34">
        <v>6</v>
      </c>
      <c r="G21" s="34">
        <v>7</v>
      </c>
      <c r="H21" s="34">
        <v>8</v>
      </c>
      <c r="I21" s="34">
        <v>9</v>
      </c>
      <c r="J21" s="27">
        <v>10</v>
      </c>
      <c r="K21" s="27">
        <v>11</v>
      </c>
    </row>
    <row r="22" spans="1:16" s="2" customFormat="1" ht="18.399999999999999" customHeight="1">
      <c r="A22" s="315" t="s">
        <v>29</v>
      </c>
      <c r="B22" s="316"/>
      <c r="C22" s="316"/>
      <c r="D22" s="316"/>
      <c r="E22" s="316"/>
      <c r="F22" s="316"/>
      <c r="G22" s="316"/>
      <c r="H22" s="316"/>
      <c r="I22" s="316"/>
      <c r="J22" s="316"/>
      <c r="K22" s="316"/>
    </row>
    <row r="23" spans="1:16" s="12" customFormat="1" ht="132">
      <c r="A23" s="35">
        <v>1</v>
      </c>
      <c r="B23" s="36" t="s">
        <v>30</v>
      </c>
      <c r="C23" s="37" t="s">
        <v>31</v>
      </c>
      <c r="D23" s="35">
        <v>7.0000000000000007E-2</v>
      </c>
      <c r="E23" s="38">
        <v>7980.04</v>
      </c>
      <c r="F23" s="38" t="s">
        <v>32</v>
      </c>
      <c r="G23" s="39">
        <v>559</v>
      </c>
      <c r="H23" s="39"/>
      <c r="I23" s="39" t="s">
        <v>33</v>
      </c>
      <c r="J23" s="35" t="s">
        <v>34</v>
      </c>
      <c r="K23" s="35" t="s">
        <v>35</v>
      </c>
      <c r="L23" s="2"/>
      <c r="M23" s="2"/>
      <c r="N23" s="2"/>
      <c r="O23" s="2"/>
      <c r="P23" s="2"/>
    </row>
    <row r="24" spans="1:16" ht="24">
      <c r="A24" s="40" t="s">
        <v>36</v>
      </c>
      <c r="B24" s="41" t="s">
        <v>36</v>
      </c>
      <c r="C24" s="42" t="s">
        <v>37</v>
      </c>
      <c r="D24" s="40" t="s">
        <v>38</v>
      </c>
      <c r="E24" s="43"/>
      <c r="F24" s="43"/>
      <c r="G24" s="44">
        <v>153</v>
      </c>
      <c r="H24" s="44"/>
      <c r="I24" s="44"/>
      <c r="J24" s="40" t="s">
        <v>36</v>
      </c>
      <c r="K24" s="40" t="s">
        <v>36</v>
      </c>
      <c r="L24" s="2"/>
      <c r="M24" s="2"/>
      <c r="N24" s="2"/>
      <c r="O24" s="2"/>
      <c r="P24" s="2"/>
    </row>
    <row r="25" spans="1:16" ht="24">
      <c r="A25" s="40" t="s">
        <v>36</v>
      </c>
      <c r="B25" s="41" t="s">
        <v>36</v>
      </c>
      <c r="C25" s="42" t="s">
        <v>39</v>
      </c>
      <c r="D25" s="40" t="s">
        <v>40</v>
      </c>
      <c r="E25" s="43"/>
      <c r="F25" s="43"/>
      <c r="G25" s="44">
        <v>64</v>
      </c>
      <c r="H25" s="44"/>
      <c r="I25" s="44"/>
      <c r="J25" s="40" t="s">
        <v>36</v>
      </c>
      <c r="K25" s="40" t="s">
        <v>36</v>
      </c>
      <c r="L25" s="2"/>
      <c r="M25" s="2"/>
      <c r="N25" s="2"/>
      <c r="O25" s="2"/>
      <c r="P25" s="2"/>
    </row>
    <row r="26" spans="1:16">
      <c r="A26" s="40" t="s">
        <v>36</v>
      </c>
      <c r="B26" s="41" t="s">
        <v>36</v>
      </c>
      <c r="C26" s="42" t="s">
        <v>41</v>
      </c>
      <c r="D26" s="40" t="s">
        <v>36</v>
      </c>
      <c r="E26" s="43"/>
      <c r="F26" s="43"/>
      <c r="G26" s="44">
        <v>776</v>
      </c>
      <c r="H26" s="44"/>
      <c r="I26" s="44"/>
      <c r="J26" s="40" t="s">
        <v>36</v>
      </c>
      <c r="K26" s="40" t="s">
        <v>36</v>
      </c>
      <c r="L26" s="2"/>
      <c r="M26" s="2"/>
      <c r="N26" s="2"/>
      <c r="O26" s="2"/>
      <c r="P26" s="2"/>
    </row>
    <row r="27" spans="1:16" ht="132">
      <c r="A27" s="35">
        <v>2</v>
      </c>
      <c r="B27" s="36" t="s">
        <v>42</v>
      </c>
      <c r="C27" s="37" t="s">
        <v>43</v>
      </c>
      <c r="D27" s="35">
        <v>7.0000000000000007E-2</v>
      </c>
      <c r="E27" s="38">
        <v>6317.98</v>
      </c>
      <c r="F27" s="38" t="s">
        <v>44</v>
      </c>
      <c r="G27" s="39">
        <v>442</v>
      </c>
      <c r="H27" s="39"/>
      <c r="I27" s="39" t="s">
        <v>45</v>
      </c>
      <c r="J27" s="35" t="s">
        <v>46</v>
      </c>
      <c r="K27" s="35" t="s">
        <v>47</v>
      </c>
      <c r="L27" s="2"/>
      <c r="M27" s="2"/>
      <c r="N27" s="2"/>
      <c r="O27" s="2"/>
      <c r="P27" s="2"/>
    </row>
    <row r="28" spans="1:16" ht="24">
      <c r="A28" s="40" t="s">
        <v>36</v>
      </c>
      <c r="B28" s="41" t="s">
        <v>36</v>
      </c>
      <c r="C28" s="42" t="s">
        <v>48</v>
      </c>
      <c r="D28" s="40" t="s">
        <v>38</v>
      </c>
      <c r="E28" s="43"/>
      <c r="F28" s="43"/>
      <c r="G28" s="44">
        <v>122</v>
      </c>
      <c r="H28" s="44"/>
      <c r="I28" s="44"/>
      <c r="J28" s="40" t="s">
        <v>36</v>
      </c>
      <c r="K28" s="40" t="s">
        <v>36</v>
      </c>
      <c r="L28" s="2"/>
      <c r="M28" s="2"/>
      <c r="N28" s="2"/>
      <c r="O28" s="2"/>
      <c r="P28" s="2"/>
    </row>
    <row r="29" spans="1:16" ht="24">
      <c r="A29" s="40" t="s">
        <v>36</v>
      </c>
      <c r="B29" s="41" t="s">
        <v>36</v>
      </c>
      <c r="C29" s="42" t="s">
        <v>49</v>
      </c>
      <c r="D29" s="40" t="s">
        <v>40</v>
      </c>
      <c r="E29" s="43"/>
      <c r="F29" s="43"/>
      <c r="G29" s="44">
        <v>51</v>
      </c>
      <c r="H29" s="44"/>
      <c r="I29" s="44"/>
      <c r="J29" s="40" t="s">
        <v>36</v>
      </c>
      <c r="K29" s="40" t="s">
        <v>36</v>
      </c>
      <c r="L29" s="2"/>
      <c r="M29" s="2"/>
      <c r="N29" s="2"/>
      <c r="O29" s="2"/>
      <c r="P29" s="2"/>
    </row>
    <row r="30" spans="1:16">
      <c r="A30" s="40" t="s">
        <v>36</v>
      </c>
      <c r="B30" s="41" t="s">
        <v>36</v>
      </c>
      <c r="C30" s="42" t="s">
        <v>41</v>
      </c>
      <c r="D30" s="40" t="s">
        <v>36</v>
      </c>
      <c r="E30" s="43"/>
      <c r="F30" s="43"/>
      <c r="G30" s="44">
        <v>615</v>
      </c>
      <c r="H30" s="44"/>
      <c r="I30" s="44"/>
      <c r="J30" s="40" t="s">
        <v>36</v>
      </c>
      <c r="K30" s="40" t="s">
        <v>36</v>
      </c>
      <c r="L30" s="2"/>
      <c r="M30" s="2"/>
      <c r="N30" s="2"/>
      <c r="O30" s="2"/>
      <c r="P30" s="2"/>
    </row>
    <row r="31" spans="1:16" ht="180">
      <c r="A31" s="35">
        <v>3</v>
      </c>
      <c r="B31" s="36" t="s">
        <v>50</v>
      </c>
      <c r="C31" s="37" t="s">
        <v>51</v>
      </c>
      <c r="D31" s="35">
        <v>7.0000000000000007E-2</v>
      </c>
      <c r="E31" s="38">
        <v>16672.939999999999</v>
      </c>
      <c r="F31" s="38" t="s">
        <v>52</v>
      </c>
      <c r="G31" s="39">
        <v>1167</v>
      </c>
      <c r="H31" s="39"/>
      <c r="I31" s="39" t="s">
        <v>53</v>
      </c>
      <c r="J31" s="35" t="s">
        <v>54</v>
      </c>
      <c r="K31" s="35" t="s">
        <v>55</v>
      </c>
      <c r="L31" s="2"/>
      <c r="M31" s="2"/>
      <c r="N31" s="2"/>
      <c r="O31" s="2"/>
      <c r="P31" s="2"/>
    </row>
    <row r="32" spans="1:16" ht="24">
      <c r="A32" s="40" t="s">
        <v>36</v>
      </c>
      <c r="B32" s="41" t="s">
        <v>36</v>
      </c>
      <c r="C32" s="42" t="s">
        <v>56</v>
      </c>
      <c r="D32" s="40" t="s">
        <v>38</v>
      </c>
      <c r="E32" s="43"/>
      <c r="F32" s="43"/>
      <c r="G32" s="44">
        <v>314</v>
      </c>
      <c r="H32" s="44"/>
      <c r="I32" s="44"/>
      <c r="J32" s="40" t="s">
        <v>36</v>
      </c>
      <c r="K32" s="40" t="s">
        <v>36</v>
      </c>
      <c r="L32" s="2"/>
      <c r="M32" s="2"/>
      <c r="N32" s="2"/>
      <c r="O32" s="2"/>
      <c r="P32" s="2"/>
    </row>
    <row r="33" spans="1:16" ht="24">
      <c r="A33" s="40" t="s">
        <v>36</v>
      </c>
      <c r="B33" s="41" t="s">
        <v>36</v>
      </c>
      <c r="C33" s="42" t="s">
        <v>57</v>
      </c>
      <c r="D33" s="40" t="s">
        <v>40</v>
      </c>
      <c r="E33" s="43"/>
      <c r="F33" s="43"/>
      <c r="G33" s="44">
        <v>132</v>
      </c>
      <c r="H33" s="44"/>
      <c r="I33" s="44"/>
      <c r="J33" s="40" t="s">
        <v>36</v>
      </c>
      <c r="K33" s="40" t="s">
        <v>36</v>
      </c>
      <c r="L33" s="2"/>
      <c r="M33" s="2"/>
      <c r="N33" s="2"/>
      <c r="O33" s="2"/>
      <c r="P33" s="2"/>
    </row>
    <row r="34" spans="1:16">
      <c r="A34" s="40" t="s">
        <v>36</v>
      </c>
      <c r="B34" s="41" t="s">
        <v>36</v>
      </c>
      <c r="C34" s="42" t="s">
        <v>41</v>
      </c>
      <c r="D34" s="40" t="s">
        <v>36</v>
      </c>
      <c r="E34" s="43"/>
      <c r="F34" s="43"/>
      <c r="G34" s="44">
        <v>1613</v>
      </c>
      <c r="H34" s="44"/>
      <c r="I34" s="44"/>
      <c r="J34" s="40" t="s">
        <v>36</v>
      </c>
      <c r="K34" s="40" t="s">
        <v>36</v>
      </c>
      <c r="L34" s="2"/>
      <c r="M34" s="2"/>
      <c r="N34" s="2"/>
      <c r="O34" s="2"/>
      <c r="P34" s="2"/>
    </row>
    <row r="35" spans="1:16" ht="192">
      <c r="A35" s="35">
        <v>4</v>
      </c>
      <c r="B35" s="36" t="s">
        <v>58</v>
      </c>
      <c r="C35" s="37" t="s">
        <v>59</v>
      </c>
      <c r="D35" s="35">
        <v>7.0000000000000007E-2</v>
      </c>
      <c r="E35" s="38">
        <v>8731.69</v>
      </c>
      <c r="F35" s="38" t="s">
        <v>60</v>
      </c>
      <c r="G35" s="39">
        <v>611</v>
      </c>
      <c r="H35" s="39"/>
      <c r="I35" s="39" t="s">
        <v>61</v>
      </c>
      <c r="J35" s="35" t="s">
        <v>62</v>
      </c>
      <c r="K35" s="35" t="s">
        <v>63</v>
      </c>
      <c r="L35" s="2"/>
      <c r="M35" s="2"/>
      <c r="N35" s="2"/>
      <c r="O35" s="2"/>
      <c r="P35" s="2"/>
    </row>
    <row r="36" spans="1:16" ht="24">
      <c r="A36" s="40" t="s">
        <v>36</v>
      </c>
      <c r="B36" s="41" t="s">
        <v>36</v>
      </c>
      <c r="C36" s="42" t="s">
        <v>64</v>
      </c>
      <c r="D36" s="40" t="s">
        <v>38</v>
      </c>
      <c r="E36" s="43"/>
      <c r="F36" s="43"/>
      <c r="G36" s="44">
        <v>141</v>
      </c>
      <c r="H36" s="44"/>
      <c r="I36" s="44"/>
      <c r="J36" s="40" t="s">
        <v>36</v>
      </c>
      <c r="K36" s="40" t="s">
        <v>36</v>
      </c>
      <c r="L36" s="2"/>
      <c r="M36" s="2"/>
      <c r="N36" s="2"/>
      <c r="O36" s="2"/>
      <c r="P36" s="2"/>
    </row>
    <row r="37" spans="1:16" ht="24">
      <c r="A37" s="40" t="s">
        <v>36</v>
      </c>
      <c r="B37" s="41" t="s">
        <v>36</v>
      </c>
      <c r="C37" s="42" t="s">
        <v>65</v>
      </c>
      <c r="D37" s="40" t="s">
        <v>40</v>
      </c>
      <c r="E37" s="43"/>
      <c r="F37" s="43"/>
      <c r="G37" s="44">
        <v>59</v>
      </c>
      <c r="H37" s="44"/>
      <c r="I37" s="44"/>
      <c r="J37" s="40" t="s">
        <v>36</v>
      </c>
      <c r="K37" s="40" t="s">
        <v>36</v>
      </c>
      <c r="L37" s="2"/>
      <c r="M37" s="2"/>
      <c r="N37" s="2"/>
      <c r="O37" s="2"/>
      <c r="P37" s="2"/>
    </row>
    <row r="38" spans="1:16">
      <c r="A38" s="40" t="s">
        <v>36</v>
      </c>
      <c r="B38" s="41" t="s">
        <v>36</v>
      </c>
      <c r="C38" s="42" t="s">
        <v>41</v>
      </c>
      <c r="D38" s="40" t="s">
        <v>36</v>
      </c>
      <c r="E38" s="43"/>
      <c r="F38" s="43"/>
      <c r="G38" s="44">
        <v>811</v>
      </c>
      <c r="H38" s="44"/>
      <c r="I38" s="44"/>
      <c r="J38" s="40" t="s">
        <v>36</v>
      </c>
      <c r="K38" s="40" t="s">
        <v>36</v>
      </c>
      <c r="L38" s="2"/>
      <c r="M38" s="2"/>
      <c r="N38" s="2"/>
      <c r="O38" s="2"/>
      <c r="P38" s="2"/>
    </row>
    <row r="39" spans="1:16" ht="156">
      <c r="A39" s="35">
        <v>5</v>
      </c>
      <c r="B39" s="36" t="s">
        <v>66</v>
      </c>
      <c r="C39" s="37" t="s">
        <v>67</v>
      </c>
      <c r="D39" s="35">
        <v>3.5000000000000003E-2</v>
      </c>
      <c r="E39" s="38" t="s">
        <v>68</v>
      </c>
      <c r="F39" s="38" t="s">
        <v>69</v>
      </c>
      <c r="G39" s="39">
        <v>752</v>
      </c>
      <c r="H39" s="39">
        <v>58</v>
      </c>
      <c r="I39" s="39" t="s">
        <v>70</v>
      </c>
      <c r="J39" s="35" t="s">
        <v>71</v>
      </c>
      <c r="K39" s="35" t="s">
        <v>72</v>
      </c>
      <c r="L39" s="2"/>
      <c r="M39" s="2"/>
      <c r="N39" s="2"/>
      <c r="O39" s="2"/>
      <c r="P39" s="2"/>
    </row>
    <row r="40" spans="1:16" ht="24">
      <c r="A40" s="40" t="s">
        <v>36</v>
      </c>
      <c r="B40" s="41" t="s">
        <v>36</v>
      </c>
      <c r="C40" s="42" t="s">
        <v>73</v>
      </c>
      <c r="D40" s="40" t="s">
        <v>38</v>
      </c>
      <c r="E40" s="43"/>
      <c r="F40" s="43"/>
      <c r="G40" s="44">
        <v>159</v>
      </c>
      <c r="H40" s="44"/>
      <c r="I40" s="44"/>
      <c r="J40" s="40" t="s">
        <v>36</v>
      </c>
      <c r="K40" s="40" t="s">
        <v>36</v>
      </c>
      <c r="L40" s="2"/>
      <c r="M40" s="2"/>
      <c r="N40" s="2"/>
      <c r="O40" s="2"/>
      <c r="P40" s="2"/>
    </row>
    <row r="41" spans="1:16" ht="24">
      <c r="A41" s="40" t="s">
        <v>36</v>
      </c>
      <c r="B41" s="41" t="s">
        <v>36</v>
      </c>
      <c r="C41" s="42" t="s">
        <v>74</v>
      </c>
      <c r="D41" s="40" t="s">
        <v>40</v>
      </c>
      <c r="E41" s="43"/>
      <c r="F41" s="43"/>
      <c r="G41" s="44">
        <v>67</v>
      </c>
      <c r="H41" s="44"/>
      <c r="I41" s="44"/>
      <c r="J41" s="40" t="s">
        <v>36</v>
      </c>
      <c r="K41" s="40" t="s">
        <v>36</v>
      </c>
      <c r="L41" s="2"/>
      <c r="M41" s="2"/>
      <c r="N41" s="2"/>
      <c r="O41" s="2"/>
      <c r="P41" s="2"/>
    </row>
    <row r="42" spans="1:16">
      <c r="A42" s="40" t="s">
        <v>36</v>
      </c>
      <c r="B42" s="41" t="s">
        <v>36</v>
      </c>
      <c r="C42" s="42" t="s">
        <v>41</v>
      </c>
      <c r="D42" s="40" t="s">
        <v>36</v>
      </c>
      <c r="E42" s="43"/>
      <c r="F42" s="43"/>
      <c r="G42" s="44">
        <v>978</v>
      </c>
      <c r="H42" s="44"/>
      <c r="I42" s="44"/>
      <c r="J42" s="40" t="s">
        <v>36</v>
      </c>
      <c r="K42" s="40" t="s">
        <v>36</v>
      </c>
      <c r="L42" s="2"/>
      <c r="M42" s="2"/>
      <c r="N42" s="2"/>
      <c r="O42" s="2"/>
      <c r="P42" s="2"/>
    </row>
    <row r="43" spans="1:16" ht="132">
      <c r="A43" s="35">
        <v>6</v>
      </c>
      <c r="B43" s="36" t="s">
        <v>75</v>
      </c>
      <c r="C43" s="37" t="s">
        <v>76</v>
      </c>
      <c r="D43" s="35">
        <v>0.51200000000000001</v>
      </c>
      <c r="E43" s="38">
        <v>1461.84</v>
      </c>
      <c r="F43" s="38" t="s">
        <v>77</v>
      </c>
      <c r="G43" s="39">
        <v>748</v>
      </c>
      <c r="H43" s="39"/>
      <c r="I43" s="39" t="s">
        <v>78</v>
      </c>
      <c r="J43" s="35" t="s">
        <v>79</v>
      </c>
      <c r="K43" s="35" t="s">
        <v>80</v>
      </c>
      <c r="L43" s="2"/>
      <c r="M43" s="2"/>
      <c r="N43" s="2"/>
      <c r="O43" s="2"/>
      <c r="P43" s="2"/>
    </row>
    <row r="44" spans="1:16" ht="24">
      <c r="A44" s="40" t="s">
        <v>36</v>
      </c>
      <c r="B44" s="41" t="s">
        <v>36</v>
      </c>
      <c r="C44" s="42" t="s">
        <v>81</v>
      </c>
      <c r="D44" s="40" t="s">
        <v>82</v>
      </c>
      <c r="E44" s="43"/>
      <c r="F44" s="43"/>
      <c r="G44" s="44">
        <v>132</v>
      </c>
      <c r="H44" s="44"/>
      <c r="I44" s="44"/>
      <c r="J44" s="40" t="s">
        <v>36</v>
      </c>
      <c r="K44" s="40" t="s">
        <v>36</v>
      </c>
      <c r="L44" s="2"/>
      <c r="M44" s="2"/>
      <c r="N44" s="2"/>
      <c r="O44" s="2"/>
      <c r="P44" s="2"/>
    </row>
    <row r="45" spans="1:16" ht="24">
      <c r="A45" s="40" t="s">
        <v>36</v>
      </c>
      <c r="B45" s="41" t="s">
        <v>36</v>
      </c>
      <c r="C45" s="42" t="s">
        <v>83</v>
      </c>
      <c r="D45" s="40" t="s">
        <v>84</v>
      </c>
      <c r="E45" s="43"/>
      <c r="F45" s="43"/>
      <c r="G45" s="44">
        <v>60</v>
      </c>
      <c r="H45" s="44"/>
      <c r="I45" s="44"/>
      <c r="J45" s="40" t="s">
        <v>36</v>
      </c>
      <c r="K45" s="40" t="s">
        <v>36</v>
      </c>
      <c r="L45" s="2"/>
      <c r="M45" s="2"/>
      <c r="N45" s="2"/>
      <c r="O45" s="2"/>
      <c r="P45" s="2"/>
    </row>
    <row r="46" spans="1:16">
      <c r="A46" s="45" t="s">
        <v>36</v>
      </c>
      <c r="B46" s="46" t="s">
        <v>36</v>
      </c>
      <c r="C46" s="47" t="s">
        <v>41</v>
      </c>
      <c r="D46" s="45" t="s">
        <v>36</v>
      </c>
      <c r="E46" s="48"/>
      <c r="F46" s="48"/>
      <c r="G46" s="49">
        <v>940</v>
      </c>
      <c r="H46" s="49"/>
      <c r="I46" s="49"/>
      <c r="J46" s="45" t="s">
        <v>36</v>
      </c>
      <c r="K46" s="45" t="s">
        <v>36</v>
      </c>
      <c r="L46" s="2"/>
      <c r="M46" s="2"/>
      <c r="N46" s="2"/>
      <c r="O46" s="2"/>
      <c r="P46" s="2"/>
    </row>
    <row r="47" spans="1:16" ht="48">
      <c r="A47" s="317" t="s">
        <v>85</v>
      </c>
      <c r="B47" s="318"/>
      <c r="C47" s="318"/>
      <c r="D47" s="318"/>
      <c r="E47" s="318"/>
      <c r="F47" s="318"/>
      <c r="G47" s="39">
        <v>4279</v>
      </c>
      <c r="H47" s="39">
        <v>58</v>
      </c>
      <c r="I47" s="39" t="s">
        <v>86</v>
      </c>
      <c r="J47" s="35" t="s">
        <v>36</v>
      </c>
      <c r="K47" s="35" t="s">
        <v>87</v>
      </c>
      <c r="L47" s="2"/>
      <c r="M47" s="2"/>
      <c r="N47" s="2"/>
      <c r="O47" s="2"/>
      <c r="P47" s="2"/>
    </row>
    <row r="48" spans="1:16" ht="12.75">
      <c r="A48" s="317" t="s">
        <v>88</v>
      </c>
      <c r="B48" s="318"/>
      <c r="C48" s="318"/>
      <c r="D48" s="318"/>
      <c r="E48" s="318"/>
      <c r="F48" s="318"/>
      <c r="G48" s="39">
        <v>1021</v>
      </c>
      <c r="H48" s="39"/>
      <c r="I48" s="39"/>
      <c r="J48" s="35" t="s">
        <v>36</v>
      </c>
      <c r="K48" s="35" t="s">
        <v>36</v>
      </c>
      <c r="L48" s="2"/>
      <c r="M48" s="2"/>
      <c r="N48" s="2"/>
      <c r="O48" s="2"/>
      <c r="P48" s="2"/>
    </row>
    <row r="49" spans="1:16" ht="12.75">
      <c r="A49" s="317" t="s">
        <v>89</v>
      </c>
      <c r="B49" s="318"/>
      <c r="C49" s="318"/>
      <c r="D49" s="318"/>
      <c r="E49" s="318"/>
      <c r="F49" s="318"/>
      <c r="G49" s="39">
        <v>433</v>
      </c>
      <c r="H49" s="39"/>
      <c r="I49" s="39"/>
      <c r="J49" s="35" t="s">
        <v>36</v>
      </c>
      <c r="K49" s="35" t="s">
        <v>36</v>
      </c>
      <c r="L49" s="2"/>
      <c r="M49" s="2"/>
      <c r="N49" s="2"/>
      <c r="O49" s="2"/>
      <c r="P49" s="2"/>
    </row>
    <row r="50" spans="1:16" ht="48">
      <c r="A50" s="319" t="s">
        <v>90</v>
      </c>
      <c r="B50" s="320"/>
      <c r="C50" s="320"/>
      <c r="D50" s="320"/>
      <c r="E50" s="320"/>
      <c r="F50" s="320"/>
      <c r="G50" s="50">
        <v>5733</v>
      </c>
      <c r="H50" s="50"/>
      <c r="I50" s="50"/>
      <c r="J50" s="51" t="s">
        <v>36</v>
      </c>
      <c r="K50" s="51" t="s">
        <v>87</v>
      </c>
      <c r="L50" s="2"/>
      <c r="M50" s="2"/>
      <c r="N50" s="2"/>
      <c r="O50" s="2"/>
      <c r="P50" s="2"/>
    </row>
    <row r="51" spans="1:16" ht="18.399999999999999" customHeight="1">
      <c r="A51" s="315" t="s">
        <v>91</v>
      </c>
      <c r="B51" s="316"/>
      <c r="C51" s="316"/>
      <c r="D51" s="316"/>
      <c r="E51" s="316"/>
      <c r="F51" s="316"/>
      <c r="G51" s="316"/>
      <c r="H51" s="316"/>
      <c r="I51" s="316"/>
      <c r="J51" s="316"/>
      <c r="K51" s="316"/>
      <c r="L51" s="2"/>
      <c r="M51" s="2"/>
      <c r="N51" s="2"/>
      <c r="O51" s="2"/>
      <c r="P51" s="2"/>
    </row>
    <row r="52" spans="1:16" ht="204">
      <c r="A52" s="35">
        <v>7</v>
      </c>
      <c r="B52" s="36" t="s">
        <v>92</v>
      </c>
      <c r="C52" s="37" t="s">
        <v>93</v>
      </c>
      <c r="D52" s="35">
        <v>1.2290000000000001</v>
      </c>
      <c r="E52" s="38" t="s">
        <v>94</v>
      </c>
      <c r="F52" s="38" t="s">
        <v>95</v>
      </c>
      <c r="G52" s="39">
        <v>236104</v>
      </c>
      <c r="H52" s="39">
        <v>3896</v>
      </c>
      <c r="I52" s="39" t="s">
        <v>96</v>
      </c>
      <c r="J52" s="35" t="s">
        <v>97</v>
      </c>
      <c r="K52" s="35" t="s">
        <v>98</v>
      </c>
      <c r="L52" s="2"/>
      <c r="M52" s="2"/>
      <c r="N52" s="2"/>
      <c r="O52" s="2"/>
      <c r="P52" s="2"/>
    </row>
    <row r="53" spans="1:16" ht="24">
      <c r="A53" s="40" t="s">
        <v>36</v>
      </c>
      <c r="B53" s="41" t="s">
        <v>36</v>
      </c>
      <c r="C53" s="42" t="s">
        <v>99</v>
      </c>
      <c r="D53" s="40" t="s">
        <v>100</v>
      </c>
      <c r="E53" s="43"/>
      <c r="F53" s="43"/>
      <c r="G53" s="44">
        <v>12974</v>
      </c>
      <c r="H53" s="44"/>
      <c r="I53" s="44"/>
      <c r="J53" s="40" t="s">
        <v>36</v>
      </c>
      <c r="K53" s="40" t="s">
        <v>36</v>
      </c>
      <c r="L53" s="2"/>
      <c r="M53" s="2"/>
      <c r="N53" s="2"/>
      <c r="O53" s="2"/>
      <c r="P53" s="2"/>
    </row>
    <row r="54" spans="1:16" ht="24">
      <c r="A54" s="40" t="s">
        <v>36</v>
      </c>
      <c r="B54" s="41" t="s">
        <v>36</v>
      </c>
      <c r="C54" s="42" t="s">
        <v>101</v>
      </c>
      <c r="D54" s="40" t="s">
        <v>102</v>
      </c>
      <c r="E54" s="43"/>
      <c r="F54" s="43"/>
      <c r="G54" s="44">
        <v>6969</v>
      </c>
      <c r="H54" s="44"/>
      <c r="I54" s="44"/>
      <c r="J54" s="40" t="s">
        <v>36</v>
      </c>
      <c r="K54" s="40" t="s">
        <v>36</v>
      </c>
      <c r="L54" s="2"/>
      <c r="M54" s="2"/>
      <c r="N54" s="2"/>
      <c r="O54" s="2"/>
      <c r="P54" s="2"/>
    </row>
    <row r="55" spans="1:16">
      <c r="A55" s="40" t="s">
        <v>36</v>
      </c>
      <c r="B55" s="41" t="s">
        <v>36</v>
      </c>
      <c r="C55" s="42" t="s">
        <v>41</v>
      </c>
      <c r="D55" s="40" t="s">
        <v>36</v>
      </c>
      <c r="E55" s="43"/>
      <c r="F55" s="43"/>
      <c r="G55" s="44">
        <v>256047</v>
      </c>
      <c r="H55" s="44"/>
      <c r="I55" s="44"/>
      <c r="J55" s="40" t="s">
        <v>36</v>
      </c>
      <c r="K55" s="40" t="s">
        <v>36</v>
      </c>
      <c r="L55" s="2"/>
      <c r="M55" s="2"/>
      <c r="N55" s="2"/>
      <c r="O55" s="2"/>
      <c r="P55" s="2"/>
    </row>
    <row r="56" spans="1:16" ht="240">
      <c r="A56" s="35">
        <v>8</v>
      </c>
      <c r="B56" s="36" t="s">
        <v>103</v>
      </c>
      <c r="C56" s="37" t="s">
        <v>104</v>
      </c>
      <c r="D56" s="35">
        <v>2.048</v>
      </c>
      <c r="E56" s="38" t="s">
        <v>105</v>
      </c>
      <c r="F56" s="38" t="s">
        <v>106</v>
      </c>
      <c r="G56" s="39">
        <v>464606</v>
      </c>
      <c r="H56" s="39">
        <v>22443</v>
      </c>
      <c r="I56" s="39" t="s">
        <v>107</v>
      </c>
      <c r="J56" s="35" t="s">
        <v>108</v>
      </c>
      <c r="K56" s="35" t="s">
        <v>109</v>
      </c>
      <c r="L56" s="2"/>
      <c r="M56" s="2"/>
      <c r="N56" s="2"/>
      <c r="O56" s="2"/>
      <c r="P56" s="2"/>
    </row>
    <row r="57" spans="1:16" ht="24">
      <c r="A57" s="40" t="s">
        <v>36</v>
      </c>
      <c r="B57" s="41" t="s">
        <v>36</v>
      </c>
      <c r="C57" s="42" t="s">
        <v>110</v>
      </c>
      <c r="D57" s="40" t="s">
        <v>100</v>
      </c>
      <c r="E57" s="43"/>
      <c r="F57" s="43"/>
      <c r="G57" s="44">
        <v>49874</v>
      </c>
      <c r="H57" s="44"/>
      <c r="I57" s="44"/>
      <c r="J57" s="40" t="s">
        <v>36</v>
      </c>
      <c r="K57" s="40" t="s">
        <v>36</v>
      </c>
      <c r="L57" s="2"/>
      <c r="M57" s="2"/>
      <c r="N57" s="2"/>
      <c r="O57" s="2"/>
      <c r="P57" s="2"/>
    </row>
    <row r="58" spans="1:16" ht="24">
      <c r="A58" s="40" t="s">
        <v>36</v>
      </c>
      <c r="B58" s="41" t="s">
        <v>36</v>
      </c>
      <c r="C58" s="42" t="s">
        <v>111</v>
      </c>
      <c r="D58" s="40" t="s">
        <v>102</v>
      </c>
      <c r="E58" s="43"/>
      <c r="F58" s="43"/>
      <c r="G58" s="44">
        <v>26792</v>
      </c>
      <c r="H58" s="44"/>
      <c r="I58" s="44"/>
      <c r="J58" s="40" t="s">
        <v>36</v>
      </c>
      <c r="K58" s="40" t="s">
        <v>36</v>
      </c>
      <c r="L58" s="2"/>
      <c r="M58" s="2"/>
      <c r="N58" s="2"/>
      <c r="O58" s="2"/>
      <c r="P58" s="2"/>
    </row>
    <row r="59" spans="1:16">
      <c r="A59" s="45" t="s">
        <v>36</v>
      </c>
      <c r="B59" s="46" t="s">
        <v>36</v>
      </c>
      <c r="C59" s="47" t="s">
        <v>41</v>
      </c>
      <c r="D59" s="45" t="s">
        <v>36</v>
      </c>
      <c r="E59" s="48"/>
      <c r="F59" s="48"/>
      <c r="G59" s="49">
        <v>541272</v>
      </c>
      <c r="H59" s="49"/>
      <c r="I59" s="49"/>
      <c r="J59" s="45" t="s">
        <v>36</v>
      </c>
      <c r="K59" s="45" t="s">
        <v>36</v>
      </c>
      <c r="L59" s="2"/>
      <c r="M59" s="2"/>
      <c r="N59" s="2"/>
      <c r="O59" s="2"/>
      <c r="P59" s="2"/>
    </row>
    <row r="60" spans="1:16" ht="48">
      <c r="A60" s="317" t="s">
        <v>85</v>
      </c>
      <c r="B60" s="318"/>
      <c r="C60" s="318"/>
      <c r="D60" s="318"/>
      <c r="E60" s="318"/>
      <c r="F60" s="318"/>
      <c r="G60" s="39">
        <v>700710</v>
      </c>
      <c r="H60" s="39">
        <v>26339</v>
      </c>
      <c r="I60" s="39" t="s">
        <v>112</v>
      </c>
      <c r="J60" s="35" t="s">
        <v>36</v>
      </c>
      <c r="K60" s="35" t="s">
        <v>113</v>
      </c>
      <c r="L60" s="2"/>
      <c r="M60" s="2"/>
      <c r="N60" s="2"/>
      <c r="O60" s="2"/>
      <c r="P60" s="2"/>
    </row>
    <row r="61" spans="1:16" ht="12.75">
      <c r="A61" s="317" t="s">
        <v>88</v>
      </c>
      <c r="B61" s="318"/>
      <c r="C61" s="318"/>
      <c r="D61" s="318"/>
      <c r="E61" s="318"/>
      <c r="F61" s="318"/>
      <c r="G61" s="39">
        <v>62847</v>
      </c>
      <c r="H61" s="39"/>
      <c r="I61" s="39"/>
      <c r="J61" s="35" t="s">
        <v>36</v>
      </c>
      <c r="K61" s="35" t="s">
        <v>36</v>
      </c>
      <c r="L61" s="2"/>
      <c r="M61" s="2"/>
      <c r="N61" s="2"/>
      <c r="O61" s="2"/>
      <c r="P61" s="2"/>
    </row>
    <row r="62" spans="1:16" ht="12.75">
      <c r="A62" s="317" t="s">
        <v>89</v>
      </c>
      <c r="B62" s="318"/>
      <c r="C62" s="318"/>
      <c r="D62" s="318"/>
      <c r="E62" s="318"/>
      <c r="F62" s="318"/>
      <c r="G62" s="39">
        <v>33761</v>
      </c>
      <c r="H62" s="39"/>
      <c r="I62" s="39"/>
      <c r="J62" s="35" t="s">
        <v>36</v>
      </c>
      <c r="K62" s="35" t="s">
        <v>36</v>
      </c>
      <c r="L62" s="2"/>
      <c r="M62" s="2"/>
      <c r="N62" s="2"/>
      <c r="O62" s="2"/>
      <c r="P62" s="2"/>
    </row>
    <row r="63" spans="1:16" ht="48">
      <c r="A63" s="319" t="s">
        <v>114</v>
      </c>
      <c r="B63" s="320"/>
      <c r="C63" s="320"/>
      <c r="D63" s="320"/>
      <c r="E63" s="320"/>
      <c r="F63" s="320"/>
      <c r="G63" s="50">
        <v>797318</v>
      </c>
      <c r="H63" s="50"/>
      <c r="I63" s="50"/>
      <c r="J63" s="51" t="s">
        <v>36</v>
      </c>
      <c r="K63" s="51" t="s">
        <v>113</v>
      </c>
      <c r="L63" s="2"/>
      <c r="M63" s="2"/>
      <c r="N63" s="2"/>
      <c r="O63" s="2"/>
      <c r="P63" s="2"/>
    </row>
    <row r="64" spans="1:16" ht="18.399999999999999" customHeight="1">
      <c r="A64" s="315" t="s">
        <v>115</v>
      </c>
      <c r="B64" s="316"/>
      <c r="C64" s="316"/>
      <c r="D64" s="316"/>
      <c r="E64" s="316"/>
      <c r="F64" s="316"/>
      <c r="G64" s="316"/>
      <c r="H64" s="316"/>
      <c r="I64" s="316"/>
      <c r="J64" s="316"/>
      <c r="K64" s="316"/>
      <c r="L64" s="2"/>
      <c r="M64" s="2"/>
      <c r="N64" s="2"/>
      <c r="O64" s="2"/>
      <c r="P64" s="2"/>
    </row>
    <row r="65" spans="1:16" ht="204">
      <c r="A65" s="35">
        <v>9</v>
      </c>
      <c r="B65" s="36" t="s">
        <v>92</v>
      </c>
      <c r="C65" s="37" t="s">
        <v>93</v>
      </c>
      <c r="D65" s="35">
        <v>0.06</v>
      </c>
      <c r="E65" s="38" t="s">
        <v>94</v>
      </c>
      <c r="F65" s="38" t="s">
        <v>95</v>
      </c>
      <c r="G65" s="39">
        <v>11527</v>
      </c>
      <c r="H65" s="39">
        <v>190</v>
      </c>
      <c r="I65" s="39" t="s">
        <v>116</v>
      </c>
      <c r="J65" s="35" t="s">
        <v>97</v>
      </c>
      <c r="K65" s="35" t="s">
        <v>117</v>
      </c>
      <c r="L65" s="2"/>
      <c r="M65" s="2"/>
      <c r="N65" s="2"/>
      <c r="O65" s="2"/>
      <c r="P65" s="2"/>
    </row>
    <row r="66" spans="1:16" ht="24">
      <c r="A66" s="40" t="s">
        <v>36</v>
      </c>
      <c r="B66" s="41" t="s">
        <v>36</v>
      </c>
      <c r="C66" s="42" t="s">
        <v>118</v>
      </c>
      <c r="D66" s="40" t="s">
        <v>100</v>
      </c>
      <c r="E66" s="43"/>
      <c r="F66" s="43"/>
      <c r="G66" s="44">
        <v>633</v>
      </c>
      <c r="H66" s="44"/>
      <c r="I66" s="44"/>
      <c r="J66" s="40" t="s">
        <v>36</v>
      </c>
      <c r="K66" s="40" t="s">
        <v>36</v>
      </c>
      <c r="L66" s="2"/>
      <c r="M66" s="2"/>
      <c r="N66" s="2"/>
      <c r="O66" s="2"/>
      <c r="P66" s="2"/>
    </row>
    <row r="67" spans="1:16" ht="24">
      <c r="A67" s="40" t="s">
        <v>36</v>
      </c>
      <c r="B67" s="41" t="s">
        <v>36</v>
      </c>
      <c r="C67" s="42" t="s">
        <v>119</v>
      </c>
      <c r="D67" s="40" t="s">
        <v>102</v>
      </c>
      <c r="E67" s="43"/>
      <c r="F67" s="43"/>
      <c r="G67" s="44">
        <v>340</v>
      </c>
      <c r="H67" s="44"/>
      <c r="I67" s="44"/>
      <c r="J67" s="40" t="s">
        <v>36</v>
      </c>
      <c r="K67" s="40" t="s">
        <v>36</v>
      </c>
      <c r="L67" s="2"/>
      <c r="M67" s="2"/>
      <c r="N67" s="2"/>
      <c r="O67" s="2"/>
      <c r="P67" s="2"/>
    </row>
    <row r="68" spans="1:16">
      <c r="A68" s="45" t="s">
        <v>36</v>
      </c>
      <c r="B68" s="46" t="s">
        <v>36</v>
      </c>
      <c r="C68" s="47" t="s">
        <v>41</v>
      </c>
      <c r="D68" s="45" t="s">
        <v>36</v>
      </c>
      <c r="E68" s="48"/>
      <c r="F68" s="48"/>
      <c r="G68" s="49">
        <v>12500</v>
      </c>
      <c r="H68" s="49"/>
      <c r="I68" s="49"/>
      <c r="J68" s="45" t="s">
        <v>36</v>
      </c>
      <c r="K68" s="45" t="s">
        <v>36</v>
      </c>
      <c r="L68" s="2"/>
      <c r="M68" s="2"/>
      <c r="N68" s="2"/>
      <c r="O68" s="2"/>
      <c r="P68" s="2"/>
    </row>
    <row r="69" spans="1:16" ht="48">
      <c r="A69" s="317" t="s">
        <v>85</v>
      </c>
      <c r="B69" s="318"/>
      <c r="C69" s="318"/>
      <c r="D69" s="318"/>
      <c r="E69" s="318"/>
      <c r="F69" s="318"/>
      <c r="G69" s="39">
        <v>11527</v>
      </c>
      <c r="H69" s="39">
        <v>190</v>
      </c>
      <c r="I69" s="39" t="s">
        <v>120</v>
      </c>
      <c r="J69" s="35" t="s">
        <v>36</v>
      </c>
      <c r="K69" s="35" t="s">
        <v>121</v>
      </c>
      <c r="L69" s="2"/>
      <c r="M69" s="2"/>
      <c r="N69" s="2"/>
      <c r="O69" s="2"/>
      <c r="P69" s="2"/>
    </row>
    <row r="70" spans="1:16" ht="12.75">
      <c r="A70" s="317" t="s">
        <v>88</v>
      </c>
      <c r="B70" s="318"/>
      <c r="C70" s="318"/>
      <c r="D70" s="318"/>
      <c r="E70" s="318"/>
      <c r="F70" s="318"/>
      <c r="G70" s="39">
        <v>633</v>
      </c>
      <c r="H70" s="39"/>
      <c r="I70" s="39"/>
      <c r="J70" s="35" t="s">
        <v>36</v>
      </c>
      <c r="K70" s="35" t="s">
        <v>36</v>
      </c>
      <c r="L70" s="2"/>
      <c r="M70" s="2"/>
      <c r="N70" s="2"/>
      <c r="O70" s="2"/>
      <c r="P70" s="2"/>
    </row>
    <row r="71" spans="1:16" ht="12.75">
      <c r="A71" s="317" t="s">
        <v>89</v>
      </c>
      <c r="B71" s="318"/>
      <c r="C71" s="318"/>
      <c r="D71" s="318"/>
      <c r="E71" s="318"/>
      <c r="F71" s="318"/>
      <c r="G71" s="39">
        <v>340</v>
      </c>
      <c r="H71" s="39"/>
      <c r="I71" s="39"/>
      <c r="J71" s="35" t="s">
        <v>36</v>
      </c>
      <c r="K71" s="35" t="s">
        <v>36</v>
      </c>
      <c r="L71" s="2"/>
      <c r="M71" s="2"/>
      <c r="N71" s="2"/>
      <c r="O71" s="2"/>
      <c r="P71" s="2"/>
    </row>
    <row r="72" spans="1:16" ht="48">
      <c r="A72" s="319" t="s">
        <v>122</v>
      </c>
      <c r="B72" s="320"/>
      <c r="C72" s="320"/>
      <c r="D72" s="320"/>
      <c r="E72" s="320"/>
      <c r="F72" s="320"/>
      <c r="G72" s="50">
        <v>12500</v>
      </c>
      <c r="H72" s="50"/>
      <c r="I72" s="50"/>
      <c r="J72" s="51" t="s">
        <v>36</v>
      </c>
      <c r="K72" s="51" t="s">
        <v>121</v>
      </c>
      <c r="L72" s="2"/>
      <c r="M72" s="2"/>
      <c r="N72" s="2"/>
      <c r="O72" s="2"/>
      <c r="P72" s="2"/>
    </row>
    <row r="73" spans="1:16" ht="48">
      <c r="A73" s="324" t="s">
        <v>123</v>
      </c>
      <c r="B73" s="318"/>
      <c r="C73" s="318"/>
      <c r="D73" s="318"/>
      <c r="E73" s="318"/>
      <c r="F73" s="318"/>
      <c r="G73" s="52">
        <v>716516</v>
      </c>
      <c r="H73" s="52">
        <v>26587</v>
      </c>
      <c r="I73" s="52" t="s">
        <v>124</v>
      </c>
      <c r="J73" s="53"/>
      <c r="K73" s="52" t="s">
        <v>125</v>
      </c>
      <c r="L73" s="2"/>
      <c r="M73" s="2"/>
      <c r="N73" s="2"/>
      <c r="O73" s="2"/>
      <c r="P73" s="2"/>
    </row>
    <row r="74" spans="1:16" ht="12.75">
      <c r="A74" s="324" t="s">
        <v>88</v>
      </c>
      <c r="B74" s="318"/>
      <c r="C74" s="318"/>
      <c r="D74" s="318"/>
      <c r="E74" s="318"/>
      <c r="F74" s="318"/>
      <c r="G74" s="52">
        <v>64501</v>
      </c>
      <c r="H74" s="52"/>
      <c r="I74" s="52"/>
      <c r="J74" s="53"/>
      <c r="K74" s="52"/>
      <c r="L74" s="2"/>
      <c r="M74" s="2"/>
      <c r="N74" s="2"/>
      <c r="O74" s="2"/>
      <c r="P74" s="2"/>
    </row>
    <row r="75" spans="1:16" ht="12.75">
      <c r="A75" s="324" t="s">
        <v>89</v>
      </c>
      <c r="B75" s="318"/>
      <c r="C75" s="318"/>
      <c r="D75" s="318"/>
      <c r="E75" s="318"/>
      <c r="F75" s="318"/>
      <c r="G75" s="52">
        <v>34534</v>
      </c>
      <c r="H75" s="52"/>
      <c r="I75" s="52"/>
      <c r="J75" s="53"/>
      <c r="K75" s="52"/>
      <c r="L75" s="2"/>
      <c r="M75" s="2"/>
      <c r="N75" s="2"/>
      <c r="O75" s="2"/>
      <c r="P75" s="2"/>
    </row>
    <row r="76" spans="1:16" ht="48">
      <c r="A76" s="325" t="s">
        <v>126</v>
      </c>
      <c r="B76" s="316"/>
      <c r="C76" s="316"/>
      <c r="D76" s="316"/>
      <c r="E76" s="316"/>
      <c r="F76" s="316"/>
      <c r="G76" s="54">
        <v>815551</v>
      </c>
      <c r="H76" s="54"/>
      <c r="I76" s="54"/>
      <c r="J76" s="55"/>
      <c r="K76" s="54" t="s">
        <v>125</v>
      </c>
      <c r="L76" s="2"/>
      <c r="M76" s="2"/>
      <c r="N76" s="2"/>
      <c r="O76" s="2"/>
      <c r="P76" s="2"/>
    </row>
    <row r="77" spans="1:16">
      <c r="L77" s="12"/>
      <c r="M77" s="12"/>
      <c r="N77" s="12"/>
      <c r="O77" s="12"/>
      <c r="P77" s="12"/>
    </row>
    <row r="78" spans="1:16">
      <c r="A78" s="13" t="s">
        <v>27</v>
      </c>
      <c r="E78" s="14"/>
    </row>
    <row r="80" spans="1:16">
      <c r="A80" s="13" t="s">
        <v>28</v>
      </c>
    </row>
  </sheetData>
  <mergeCells count="40">
    <mergeCell ref="A75:F75"/>
    <mergeCell ref="A76:F76"/>
    <mergeCell ref="A69:F69"/>
    <mergeCell ref="A70:F70"/>
    <mergeCell ref="A71:F71"/>
    <mergeCell ref="A72:F72"/>
    <mergeCell ref="A73:F73"/>
    <mergeCell ref="A74:F74"/>
    <mergeCell ref="A64:K64"/>
    <mergeCell ref="J14:K14"/>
    <mergeCell ref="A22:K22"/>
    <mergeCell ref="A47:F47"/>
    <mergeCell ref="A48:F48"/>
    <mergeCell ref="A49:F49"/>
    <mergeCell ref="A50:F50"/>
    <mergeCell ref="E18:F18"/>
    <mergeCell ref="G18:I18"/>
    <mergeCell ref="D18:D20"/>
    <mergeCell ref="J15:K15"/>
    <mergeCell ref="A51:K51"/>
    <mergeCell ref="A60:F60"/>
    <mergeCell ref="A61:F61"/>
    <mergeCell ref="A62:F62"/>
    <mergeCell ref="A63:F63"/>
    <mergeCell ref="J11:K11"/>
    <mergeCell ref="C3:K4"/>
    <mergeCell ref="A18:A20"/>
    <mergeCell ref="B18:B20"/>
    <mergeCell ref="C18:C20"/>
    <mergeCell ref="A7:K7"/>
    <mergeCell ref="A6:K6"/>
    <mergeCell ref="H19:H20"/>
    <mergeCell ref="G19:G20"/>
    <mergeCell ref="J18:K18"/>
    <mergeCell ref="J12:K12"/>
    <mergeCell ref="J13:K13"/>
    <mergeCell ref="A8:K8"/>
    <mergeCell ref="B16:K16"/>
    <mergeCell ref="C10:K10"/>
    <mergeCell ref="J19:K19"/>
  </mergeCells>
  <phoneticPr fontId="0" type="noConversion"/>
  <pageMargins left="0.78740157480314965" right="0.39370078740157483" top="0.39370078740157483" bottom="0.39370078740157483" header="0.23622047244094491" footer="0.23622047244094491"/>
  <pageSetup paperSize="9" scale="98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Сводный</vt:lpstr>
      <vt:lpstr>Перев.раб.</vt:lpstr>
      <vt:lpstr>Смета</vt:lpstr>
      <vt:lpstr>Смета!Заголовки_для_печати</vt:lpstr>
      <vt:lpstr>Перев.раб.!Область_печати</vt:lpstr>
      <vt:lpstr>Сводный!Область_печати</vt:lpstr>
      <vt:lpstr>Смета!Область_печати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12.03.2008</cp:keywords>
  <cp:lastModifiedBy>ADMUHUCTPALLU9I</cp:lastModifiedBy>
  <cp:lastPrinted>2016-07-25T09:57:51Z</cp:lastPrinted>
  <dcterms:created xsi:type="dcterms:W3CDTF">2003-01-28T12:33:10Z</dcterms:created>
  <dcterms:modified xsi:type="dcterms:W3CDTF">2018-10-15T08:11:51Z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